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9630"/>
  </bookViews>
  <sheets>
    <sheet name="Standings" sheetId="10" r:id="rId1"/>
    <sheet name="3" sheetId="19" r:id="rId2"/>
    <sheet name="4" sheetId="18" r:id="rId3"/>
    <sheet name="Overall" sheetId="8" r:id="rId4"/>
    <sheet name="WeeklyStats" sheetId="12" r:id="rId5"/>
    <sheet name="Ind Highs" sheetId="14" r:id="rId6"/>
    <sheet name="AwayAvg" sheetId="13" r:id="rId7"/>
    <sheet name="PointsTable" sheetId="11" r:id="rId8"/>
    <sheet name="2015-2016 Schedule" sheetId="1" r:id="rId9"/>
    <sheet name="1" sheetId="9" r:id="rId10"/>
    <sheet name="2" sheetId="16" r:id="rId11"/>
    <sheet name="Rosters" sheetId="2" r:id="rId12"/>
    <sheet name="Transactions" sheetId="7" r:id="rId13"/>
    <sheet name="Payouts" sheetId="6" r:id="rId14"/>
    <sheet name="Rules" sheetId="4" r:id="rId15"/>
    <sheet name="TeamCapts" sheetId="15" r:id="rId16"/>
    <sheet name="Printable Schedule" sheetId="3" r:id="rId17"/>
  </sheets>
  <definedNames>
    <definedName name="_xlnm._FilterDatabase" localSheetId="3" hidden="1">Overall!$A$145:$AO$150</definedName>
    <definedName name="_xlnm.Print_Area" localSheetId="9">'1'!$A$1:$P$83</definedName>
    <definedName name="_xlnm.Print_Area" localSheetId="10">'2'!$A$1:$Q$85</definedName>
    <definedName name="_xlnm.Print_Area" localSheetId="8">'2015-2016 Schedule'!$A$1:$L$90</definedName>
    <definedName name="_xlnm.Print_Area" localSheetId="1">'3'!$A$1:$Q$84</definedName>
    <definedName name="_xlnm.Print_Area" localSheetId="2">'4'!$A$1:$Q$83</definedName>
    <definedName name="_xlnm.Print_Area" localSheetId="6">AwayAvg!$A$1:$AL$81</definedName>
    <definedName name="_xlnm.Print_Area" localSheetId="3">Overall!$A$1:$AQ$191</definedName>
    <definedName name="_xlnm.Print_Area" localSheetId="7">PointsTable!$A$1:$S$17</definedName>
    <definedName name="_xlnm.Print_Area" localSheetId="16">'Printable Schedule'!$A$1:$L$90</definedName>
    <definedName name="_xlnm.Print_Area" localSheetId="14">Rules!$A$1:$I$135</definedName>
    <definedName name="_xlnm.Print_Area" localSheetId="0">Standings!$A$1:$M$60</definedName>
    <definedName name="_xlnm.Print_Area" localSheetId="12">Transactions!$A$1:$K$76</definedName>
    <definedName name="_xlnm.Print_Area" localSheetId="4">WeeklyStats!$A$1:$DA$36</definedName>
  </definedNames>
  <calcPr calcId="125725"/>
</workbook>
</file>

<file path=xl/calcChain.xml><?xml version="1.0" encoding="utf-8"?>
<calcChain xmlns="http://schemas.openxmlformats.org/spreadsheetml/2006/main">
  <c r="S7" i="11"/>
  <c r="S12"/>
  <c r="S15"/>
  <c r="O71" i="19"/>
  <c r="N71"/>
  <c r="M71"/>
  <c r="G71"/>
  <c r="F71"/>
  <c r="E71"/>
  <c r="P70"/>
  <c r="H70"/>
  <c r="P69"/>
  <c r="H69"/>
  <c r="P68"/>
  <c r="H68"/>
  <c r="P67"/>
  <c r="H67"/>
  <c r="P66"/>
  <c r="H66"/>
  <c r="O62"/>
  <c r="N62"/>
  <c r="M62"/>
  <c r="G62"/>
  <c r="F62"/>
  <c r="F63" s="1"/>
  <c r="E62"/>
  <c r="P61"/>
  <c r="H61"/>
  <c r="P60"/>
  <c r="H60"/>
  <c r="P59"/>
  <c r="H59"/>
  <c r="P58"/>
  <c r="H58"/>
  <c r="P57"/>
  <c r="H57"/>
  <c r="O53"/>
  <c r="N53"/>
  <c r="M53"/>
  <c r="G53"/>
  <c r="F53"/>
  <c r="F54" s="1"/>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AP186" i="8"/>
  <c r="AP185"/>
  <c r="AP184"/>
  <c r="AP183"/>
  <c r="AP182"/>
  <c r="AP173"/>
  <c r="AP174"/>
  <c r="AP171"/>
  <c r="AP172"/>
  <c r="AP170"/>
  <c r="AP161"/>
  <c r="AP162"/>
  <c r="AP159"/>
  <c r="AP158"/>
  <c r="AP160"/>
  <c r="AP150"/>
  <c r="AP149"/>
  <c r="AP146"/>
  <c r="AP148"/>
  <c r="AP147"/>
  <c r="AP138"/>
  <c r="AP137"/>
  <c r="AP136"/>
  <c r="AP135"/>
  <c r="AP134"/>
  <c r="AP126"/>
  <c r="AP125"/>
  <c r="AP124"/>
  <c r="AP123"/>
  <c r="AP122"/>
  <c r="AP114"/>
  <c r="AP113"/>
  <c r="AP112"/>
  <c r="AP110"/>
  <c r="AP111"/>
  <c r="AP101"/>
  <c r="AP102"/>
  <c r="AP100"/>
  <c r="AP98"/>
  <c r="AP99"/>
  <c r="AP90"/>
  <c r="AP89"/>
  <c r="AP88"/>
  <c r="AP87"/>
  <c r="AP86"/>
  <c r="AP78"/>
  <c r="AP76"/>
  <c r="AP77"/>
  <c r="AP75"/>
  <c r="AP74"/>
  <c r="AP66"/>
  <c r="AP65"/>
  <c r="AP63"/>
  <c r="AP64"/>
  <c r="AP62"/>
  <c r="AP54"/>
  <c r="AP51"/>
  <c r="AP50"/>
  <c r="AP52"/>
  <c r="AP53"/>
  <c r="AP42"/>
  <c r="AP38"/>
  <c r="AP41"/>
  <c r="AP40"/>
  <c r="AP39"/>
  <c r="AP29"/>
  <c r="AP26"/>
  <c r="AP30"/>
  <c r="AP28"/>
  <c r="AP27"/>
  <c r="AP18"/>
  <c r="AP16"/>
  <c r="AP17"/>
  <c r="AP14"/>
  <c r="AP15"/>
  <c r="AP2"/>
  <c r="AP3"/>
  <c r="AP5"/>
  <c r="AP6"/>
  <c r="AP4"/>
  <c r="O71" i="18"/>
  <c r="O72" s="1"/>
  <c r="N71"/>
  <c r="N72" s="1"/>
  <c r="M71"/>
  <c r="M72" s="1"/>
  <c r="G71"/>
  <c r="G72" s="1"/>
  <c r="F71"/>
  <c r="F72" s="1"/>
  <c r="E71"/>
  <c r="E72" s="1"/>
  <c r="P70"/>
  <c r="H70"/>
  <c r="P69"/>
  <c r="H69"/>
  <c r="P68"/>
  <c r="H68"/>
  <c r="P67"/>
  <c r="H67"/>
  <c r="P66"/>
  <c r="H66"/>
  <c r="O62"/>
  <c r="O63" s="1"/>
  <c r="N62"/>
  <c r="N63" s="1"/>
  <c r="M62"/>
  <c r="M63" s="1"/>
  <c r="G62"/>
  <c r="G63" s="1"/>
  <c r="F62"/>
  <c r="F63" s="1"/>
  <c r="E62"/>
  <c r="E63" s="1"/>
  <c r="P61"/>
  <c r="H61"/>
  <c r="P60"/>
  <c r="H60"/>
  <c r="P59"/>
  <c r="H59"/>
  <c r="P58"/>
  <c r="H58"/>
  <c r="P57"/>
  <c r="H57"/>
  <c r="O53"/>
  <c r="O54" s="1"/>
  <c r="N53"/>
  <c r="N54" s="1"/>
  <c r="M53"/>
  <c r="M54" s="1"/>
  <c r="G53"/>
  <c r="G54" s="1"/>
  <c r="F53"/>
  <c r="F54" s="1"/>
  <c r="E53"/>
  <c r="E54" s="1"/>
  <c r="P52"/>
  <c r="H52"/>
  <c r="P51"/>
  <c r="H51"/>
  <c r="P50"/>
  <c r="H50"/>
  <c r="P49"/>
  <c r="H49"/>
  <c r="P48"/>
  <c r="H48"/>
  <c r="O44"/>
  <c r="O45" s="1"/>
  <c r="N44"/>
  <c r="N45" s="1"/>
  <c r="M44"/>
  <c r="M45" s="1"/>
  <c r="G44"/>
  <c r="G45" s="1"/>
  <c r="F44"/>
  <c r="F45" s="1"/>
  <c r="E44"/>
  <c r="E45" s="1"/>
  <c r="P43"/>
  <c r="H43"/>
  <c r="P42"/>
  <c r="H42"/>
  <c r="P41"/>
  <c r="H41"/>
  <c r="P40"/>
  <c r="H40"/>
  <c r="P39"/>
  <c r="H39"/>
  <c r="O35"/>
  <c r="O36" s="1"/>
  <c r="N35"/>
  <c r="N36" s="1"/>
  <c r="M35"/>
  <c r="M36" s="1"/>
  <c r="G35"/>
  <c r="G36" s="1"/>
  <c r="F35"/>
  <c r="F36" s="1"/>
  <c r="E35"/>
  <c r="E36" s="1"/>
  <c r="P34"/>
  <c r="H34"/>
  <c r="P33"/>
  <c r="H33"/>
  <c r="P32"/>
  <c r="H32"/>
  <c r="P31"/>
  <c r="H31"/>
  <c r="P30"/>
  <c r="H30"/>
  <c r="O26"/>
  <c r="O27" s="1"/>
  <c r="N26"/>
  <c r="N27" s="1"/>
  <c r="M26"/>
  <c r="M27" s="1"/>
  <c r="G26"/>
  <c r="G27" s="1"/>
  <c r="F26"/>
  <c r="F27" s="1"/>
  <c r="E26"/>
  <c r="E27" s="1"/>
  <c r="P25"/>
  <c r="H25"/>
  <c r="P24"/>
  <c r="H24"/>
  <c r="P23"/>
  <c r="H23"/>
  <c r="P22"/>
  <c r="H22"/>
  <c r="P21"/>
  <c r="H21"/>
  <c r="O17"/>
  <c r="N17"/>
  <c r="M17"/>
  <c r="G17"/>
  <c r="G18" s="1"/>
  <c r="F17"/>
  <c r="F18" s="1"/>
  <c r="E17"/>
  <c r="E18" s="1"/>
  <c r="P16"/>
  <c r="H16"/>
  <c r="P15"/>
  <c r="H15"/>
  <c r="P14"/>
  <c r="H14"/>
  <c r="P13"/>
  <c r="H13"/>
  <c r="P12"/>
  <c r="H12"/>
  <c r="O8"/>
  <c r="N8"/>
  <c r="M8"/>
  <c r="G8"/>
  <c r="G9" s="1"/>
  <c r="F8"/>
  <c r="F9" s="1"/>
  <c r="E8"/>
  <c r="E9" s="1"/>
  <c r="P7"/>
  <c r="H7"/>
  <c r="P6"/>
  <c r="H6"/>
  <c r="P5"/>
  <c r="H5"/>
  <c r="P4"/>
  <c r="H4"/>
  <c r="P3"/>
  <c r="H3"/>
  <c r="O71" i="16"/>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P44" s="1"/>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L11" i="10"/>
  <c r="M11"/>
  <c r="L12"/>
  <c r="M12"/>
  <c r="L13"/>
  <c r="M13"/>
  <c r="L14"/>
  <c r="M14"/>
  <c r="M10"/>
  <c r="L10"/>
  <c r="L4"/>
  <c r="M4"/>
  <c r="L5"/>
  <c r="M5"/>
  <c r="L6"/>
  <c r="M6"/>
  <c r="L7"/>
  <c r="M7"/>
  <c r="M3"/>
  <c r="L3"/>
  <c r="P70" i="9"/>
  <c r="P69"/>
  <c r="P68"/>
  <c r="P67"/>
  <c r="P66"/>
  <c r="H70"/>
  <c r="H69"/>
  <c r="H68"/>
  <c r="H67"/>
  <c r="H66"/>
  <c r="P61"/>
  <c r="P60"/>
  <c r="P59"/>
  <c r="P58"/>
  <c r="P57"/>
  <c r="H61"/>
  <c r="H60"/>
  <c r="H59"/>
  <c r="H58"/>
  <c r="H57"/>
  <c r="P52"/>
  <c r="P51"/>
  <c r="P50"/>
  <c r="P49"/>
  <c r="P48"/>
  <c r="H52"/>
  <c r="H51"/>
  <c r="H50"/>
  <c r="H49"/>
  <c r="H48"/>
  <c r="P43"/>
  <c r="P42"/>
  <c r="P41"/>
  <c r="P40"/>
  <c r="P39"/>
  <c r="H43"/>
  <c r="H42"/>
  <c r="H41"/>
  <c r="H40"/>
  <c r="H39"/>
  <c r="P34"/>
  <c r="P33"/>
  <c r="P32"/>
  <c r="P31"/>
  <c r="P30"/>
  <c r="H34"/>
  <c r="H33"/>
  <c r="H32"/>
  <c r="H31"/>
  <c r="H30"/>
  <c r="P25"/>
  <c r="P24"/>
  <c r="P23"/>
  <c r="P22"/>
  <c r="P21"/>
  <c r="H25"/>
  <c r="H24"/>
  <c r="H23"/>
  <c r="H22"/>
  <c r="H21"/>
  <c r="P16"/>
  <c r="P15"/>
  <c r="P14"/>
  <c r="P13"/>
  <c r="P12"/>
  <c r="H16"/>
  <c r="H15"/>
  <c r="H14"/>
  <c r="H13"/>
  <c r="H12"/>
  <c r="P7"/>
  <c r="P6"/>
  <c r="P5"/>
  <c r="P4"/>
  <c r="P3"/>
  <c r="G22" i="10"/>
  <c r="G23"/>
  <c r="G24"/>
  <c r="G25"/>
  <c r="G26"/>
  <c r="G27"/>
  <c r="G28"/>
  <c r="G29"/>
  <c r="G30"/>
  <c r="G31"/>
  <c r="G32"/>
  <c r="G33"/>
  <c r="G34"/>
  <c r="G35"/>
  <c r="G36"/>
  <c r="G37"/>
  <c r="G38"/>
  <c r="G39"/>
  <c r="G40"/>
  <c r="G41"/>
  <c r="G42"/>
  <c r="G43"/>
  <c r="G44"/>
  <c r="G45"/>
  <c r="G46"/>
  <c r="G47"/>
  <c r="G48"/>
  <c r="G49"/>
  <c r="G50"/>
  <c r="G51"/>
  <c r="G52"/>
  <c r="G53"/>
  <c r="G54"/>
  <c r="G55"/>
  <c r="G56"/>
  <c r="G57"/>
  <c r="G58"/>
  <c r="G59"/>
  <c r="G60"/>
  <c r="G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21"/>
  <c r="C73" i="13"/>
  <c r="D73"/>
  <c r="C4"/>
  <c r="D4"/>
  <c r="C36"/>
  <c r="D36"/>
  <c r="C13"/>
  <c r="D13"/>
  <c r="C77"/>
  <c r="D77"/>
  <c r="C52"/>
  <c r="D52"/>
  <c r="C68"/>
  <c r="D68"/>
  <c r="C54"/>
  <c r="D54"/>
  <c r="C47"/>
  <c r="D47"/>
  <c r="C45"/>
  <c r="D45"/>
  <c r="C56"/>
  <c r="D56"/>
  <c r="C40"/>
  <c r="D40"/>
  <c r="C49"/>
  <c r="D49"/>
  <c r="C37"/>
  <c r="D37"/>
  <c r="C63"/>
  <c r="D63"/>
  <c r="C2"/>
  <c r="D2"/>
  <c r="C16"/>
  <c r="D16"/>
  <c r="C22"/>
  <c r="D22"/>
  <c r="C20"/>
  <c r="D20"/>
  <c r="C60"/>
  <c r="D60"/>
  <c r="C41"/>
  <c r="D41"/>
  <c r="C21"/>
  <c r="D21"/>
  <c r="C31"/>
  <c r="D31"/>
  <c r="C70"/>
  <c r="D70"/>
  <c r="C5"/>
  <c r="D5"/>
  <c r="C51"/>
  <c r="D51"/>
  <c r="C38"/>
  <c r="D38"/>
  <c r="C72"/>
  <c r="D72"/>
  <c r="C67"/>
  <c r="D67"/>
  <c r="C44"/>
  <c r="D44"/>
  <c r="C59"/>
  <c r="D59"/>
  <c r="C65"/>
  <c r="D65"/>
  <c r="C30"/>
  <c r="D30"/>
  <c r="C42"/>
  <c r="D42"/>
  <c r="C24"/>
  <c r="D24"/>
  <c r="C81"/>
  <c r="D81"/>
  <c r="C10"/>
  <c r="D10"/>
  <c r="C33"/>
  <c r="D33"/>
  <c r="C55"/>
  <c r="D55"/>
  <c r="C32"/>
  <c r="D32"/>
  <c r="C76"/>
  <c r="D76"/>
  <c r="C27"/>
  <c r="D27"/>
  <c r="C75"/>
  <c r="D75"/>
  <c r="C66"/>
  <c r="D66"/>
  <c r="C26"/>
  <c r="D26"/>
  <c r="C18"/>
  <c r="D18"/>
  <c r="C6"/>
  <c r="D6"/>
  <c r="C61"/>
  <c r="D61"/>
  <c r="C35"/>
  <c r="D35"/>
  <c r="C50"/>
  <c r="D50"/>
  <c r="C43"/>
  <c r="D43"/>
  <c r="C29"/>
  <c r="D29"/>
  <c r="C53"/>
  <c r="D53"/>
  <c r="C79"/>
  <c r="D79"/>
  <c r="C69"/>
  <c r="D69"/>
  <c r="C9"/>
  <c r="D9"/>
  <c r="C17"/>
  <c r="D17"/>
  <c r="C57"/>
  <c r="D57"/>
  <c r="C28"/>
  <c r="D28"/>
  <c r="C25"/>
  <c r="D25"/>
  <c r="C7"/>
  <c r="D7"/>
  <c r="C80"/>
  <c r="D80"/>
  <c r="C64"/>
  <c r="D64"/>
  <c r="C11"/>
  <c r="D11"/>
  <c r="C8"/>
  <c r="D8"/>
  <c r="C71"/>
  <c r="D71"/>
  <c r="C12"/>
  <c r="D12"/>
  <c r="C58"/>
  <c r="D58"/>
  <c r="C19"/>
  <c r="D19"/>
  <c r="C15"/>
  <c r="D15"/>
  <c r="C62"/>
  <c r="D62"/>
  <c r="C78"/>
  <c r="D78"/>
  <c r="C46"/>
  <c r="D46"/>
  <c r="C14"/>
  <c r="D14"/>
  <c r="C34"/>
  <c r="D34"/>
  <c r="C48"/>
  <c r="D48"/>
  <c r="C74"/>
  <c r="D74"/>
  <c r="C39"/>
  <c r="D39"/>
  <c r="C23"/>
  <c r="D23"/>
  <c r="D3"/>
  <c r="C3"/>
  <c r="CW3" i="12"/>
  <c r="J11" i="10" s="1"/>
  <c r="G11"/>
  <c r="CW4" i="12"/>
  <c r="J14" i="10" s="1"/>
  <c r="G14"/>
  <c r="CW5" i="12"/>
  <c r="J3" i="10" s="1"/>
  <c r="G3"/>
  <c r="DA5" i="12"/>
  <c r="I3" i="10" s="1"/>
  <c r="CW6" i="12"/>
  <c r="J9" i="10" s="1"/>
  <c r="G9"/>
  <c r="CW7" i="12"/>
  <c r="J13" i="10" s="1"/>
  <c r="G13"/>
  <c r="CW8" i="12"/>
  <c r="J15" i="10" s="1"/>
  <c r="G15"/>
  <c r="CW9" i="12"/>
  <c r="J8" i="10" s="1"/>
  <c r="G8"/>
  <c r="CW10" i="12"/>
  <c r="J16" i="10" s="1"/>
  <c r="G16"/>
  <c r="CW11" i="12"/>
  <c r="J6" i="10" s="1"/>
  <c r="G6"/>
  <c r="CW12" i="12"/>
  <c r="J10" i="10" s="1"/>
  <c r="G10"/>
  <c r="CW13" i="12"/>
  <c r="J4" i="10" s="1"/>
  <c r="G4"/>
  <c r="CW14" i="12"/>
  <c r="J5" i="10" s="1"/>
  <c r="G5"/>
  <c r="CW15" i="12"/>
  <c r="J7" i="10" s="1"/>
  <c r="G7"/>
  <c r="CW16" i="12"/>
  <c r="J12" i="10" s="1"/>
  <c r="G12"/>
  <c r="CW17" i="12"/>
  <c r="J17" i="10" s="1"/>
  <c r="G17"/>
  <c r="G2"/>
  <c r="CW2" i="12"/>
  <c r="DA2" s="1"/>
  <c r="I2" i="10" s="1"/>
  <c r="CH19" i="12"/>
  <c r="CK19"/>
  <c r="CN19"/>
  <c r="CQ19"/>
  <c r="CT19"/>
  <c r="CH20"/>
  <c r="CK20"/>
  <c r="CN20"/>
  <c r="CQ20"/>
  <c r="CT20"/>
  <c r="CH21"/>
  <c r="CK21"/>
  <c r="CN21"/>
  <c r="CQ21"/>
  <c r="CT21"/>
  <c r="CH22"/>
  <c r="CK22"/>
  <c r="CN22"/>
  <c r="CQ22"/>
  <c r="CT22"/>
  <c r="CH23"/>
  <c r="CK23"/>
  <c r="CN23"/>
  <c r="CQ23"/>
  <c r="CT23"/>
  <c r="CH24"/>
  <c r="CK24"/>
  <c r="CN24"/>
  <c r="CQ24"/>
  <c r="CT24"/>
  <c r="CH25"/>
  <c r="CK25"/>
  <c r="CN25"/>
  <c r="CQ25"/>
  <c r="CT25"/>
  <c r="CH26"/>
  <c r="CK26"/>
  <c r="CN26"/>
  <c r="CQ26"/>
  <c r="CT26"/>
  <c r="CH27"/>
  <c r="CK27"/>
  <c r="CN27"/>
  <c r="CQ27"/>
  <c r="CT27"/>
  <c r="CH28"/>
  <c r="CK28"/>
  <c r="CN28"/>
  <c r="CQ28"/>
  <c r="CT28"/>
  <c r="CH29"/>
  <c r="CK29"/>
  <c r="CN29"/>
  <c r="CQ29"/>
  <c r="CT29"/>
  <c r="CH30"/>
  <c r="CK30"/>
  <c r="CN30"/>
  <c r="CQ30"/>
  <c r="CT30"/>
  <c r="CH31"/>
  <c r="CK31"/>
  <c r="CN31"/>
  <c r="CQ31"/>
  <c r="CT31"/>
  <c r="CH32"/>
  <c r="CK32"/>
  <c r="CN32"/>
  <c r="CQ32"/>
  <c r="CT32"/>
  <c r="CH33"/>
  <c r="CK33"/>
  <c r="CN33"/>
  <c r="CQ33"/>
  <c r="CT33"/>
  <c r="CH34"/>
  <c r="CK34"/>
  <c r="CN34"/>
  <c r="CQ34"/>
  <c r="CT34"/>
  <c r="AR19"/>
  <c r="AU19"/>
  <c r="AX19"/>
  <c r="BA19"/>
  <c r="BD19"/>
  <c r="BG19"/>
  <c r="BJ19"/>
  <c r="BM19"/>
  <c r="BP19"/>
  <c r="BS19"/>
  <c r="BV19"/>
  <c r="BY19"/>
  <c r="CB19"/>
  <c r="CE19"/>
  <c r="AR20"/>
  <c r="AU20"/>
  <c r="AX20"/>
  <c r="BA20"/>
  <c r="BD20"/>
  <c r="BG20"/>
  <c r="BJ20"/>
  <c r="BM20"/>
  <c r="BP20"/>
  <c r="BS20"/>
  <c r="BV20"/>
  <c r="BY20"/>
  <c r="CB20"/>
  <c r="CE20"/>
  <c r="AR21"/>
  <c r="AU21"/>
  <c r="AX21"/>
  <c r="BA21"/>
  <c r="BD21"/>
  <c r="BG21"/>
  <c r="BJ21"/>
  <c r="BM21"/>
  <c r="BP21"/>
  <c r="BS21"/>
  <c r="BV21"/>
  <c r="BY21"/>
  <c r="CB21"/>
  <c r="CE21"/>
  <c r="AR22"/>
  <c r="AU22"/>
  <c r="AX22"/>
  <c r="BA22"/>
  <c r="BD22"/>
  <c r="BG22"/>
  <c r="BJ22"/>
  <c r="BM22"/>
  <c r="BP22"/>
  <c r="BS22"/>
  <c r="BV22"/>
  <c r="BY22"/>
  <c r="CB22"/>
  <c r="CE22"/>
  <c r="AR23"/>
  <c r="AU23"/>
  <c r="AX23"/>
  <c r="BA23"/>
  <c r="BD23"/>
  <c r="BG23"/>
  <c r="BJ23"/>
  <c r="BM23"/>
  <c r="BP23"/>
  <c r="BS23"/>
  <c r="BV23"/>
  <c r="BY23"/>
  <c r="CB23"/>
  <c r="CE23"/>
  <c r="AR24"/>
  <c r="AU24"/>
  <c r="AX24"/>
  <c r="BA24"/>
  <c r="BD24"/>
  <c r="BG24"/>
  <c r="BJ24"/>
  <c r="BM24"/>
  <c r="BP24"/>
  <c r="BS24"/>
  <c r="BV24"/>
  <c r="BY24"/>
  <c r="CB24"/>
  <c r="CE24"/>
  <c r="AR25"/>
  <c r="AU25"/>
  <c r="AX25"/>
  <c r="BA25"/>
  <c r="BD25"/>
  <c r="BG25"/>
  <c r="BJ25"/>
  <c r="BM25"/>
  <c r="BP25"/>
  <c r="BS25"/>
  <c r="BV25"/>
  <c r="BY25"/>
  <c r="CB25"/>
  <c r="CE25"/>
  <c r="AR26"/>
  <c r="AU26"/>
  <c r="AX26"/>
  <c r="BA26"/>
  <c r="BD26"/>
  <c r="BG26"/>
  <c r="BJ26"/>
  <c r="BM26"/>
  <c r="BP26"/>
  <c r="BS26"/>
  <c r="BV26"/>
  <c r="BY26"/>
  <c r="CB26"/>
  <c r="CE26"/>
  <c r="AR27"/>
  <c r="AU27"/>
  <c r="AX27"/>
  <c r="BA27"/>
  <c r="BD27"/>
  <c r="BG27"/>
  <c r="BJ27"/>
  <c r="BM27"/>
  <c r="BP27"/>
  <c r="BS27"/>
  <c r="BV27"/>
  <c r="BY27"/>
  <c r="CB27"/>
  <c r="CE27"/>
  <c r="AR28"/>
  <c r="AU28"/>
  <c r="AX28"/>
  <c r="BA28"/>
  <c r="BD28"/>
  <c r="BG28"/>
  <c r="BJ28"/>
  <c r="BM28"/>
  <c r="BP28"/>
  <c r="BS28"/>
  <c r="BV28"/>
  <c r="BY28"/>
  <c r="CB28"/>
  <c r="CE28"/>
  <c r="AR29"/>
  <c r="AU29"/>
  <c r="AX29"/>
  <c r="BA29"/>
  <c r="BD29"/>
  <c r="BG29"/>
  <c r="BJ29"/>
  <c r="BM29"/>
  <c r="BP29"/>
  <c r="BS29"/>
  <c r="BV29"/>
  <c r="BY29"/>
  <c r="CB29"/>
  <c r="CE29"/>
  <c r="AR30"/>
  <c r="AU30"/>
  <c r="AX30"/>
  <c r="BA30"/>
  <c r="BD30"/>
  <c r="BG30"/>
  <c r="BJ30"/>
  <c r="BM30"/>
  <c r="BP30"/>
  <c r="BS30"/>
  <c r="BV30"/>
  <c r="BY30"/>
  <c r="CB30"/>
  <c r="CE30"/>
  <c r="AR31"/>
  <c r="AU31"/>
  <c r="AX31"/>
  <c r="BA31"/>
  <c r="BD31"/>
  <c r="BG31"/>
  <c r="BJ31"/>
  <c r="BM31"/>
  <c r="BP31"/>
  <c r="BS31"/>
  <c r="BV31"/>
  <c r="BY31"/>
  <c r="CB31"/>
  <c r="CE31"/>
  <c r="AR32"/>
  <c r="AU32"/>
  <c r="AX32"/>
  <c r="BA32"/>
  <c r="BD32"/>
  <c r="BG32"/>
  <c r="BJ32"/>
  <c r="BM32"/>
  <c r="BP32"/>
  <c r="BS32"/>
  <c r="BV32"/>
  <c r="BY32"/>
  <c r="CB32"/>
  <c r="CE32"/>
  <c r="AR33"/>
  <c r="AU33"/>
  <c r="AX33"/>
  <c r="BA33"/>
  <c r="BD33"/>
  <c r="BG33"/>
  <c r="BJ33"/>
  <c r="BM33"/>
  <c r="BP33"/>
  <c r="BS33"/>
  <c r="BV33"/>
  <c r="BY33"/>
  <c r="CB33"/>
  <c r="CE33"/>
  <c r="AR34"/>
  <c r="AU34"/>
  <c r="AX34"/>
  <c r="BA34"/>
  <c r="BD34"/>
  <c r="BG34"/>
  <c r="BJ34"/>
  <c r="BM34"/>
  <c r="BP34"/>
  <c r="BS34"/>
  <c r="BV34"/>
  <c r="BY34"/>
  <c r="CB34"/>
  <c r="CE34"/>
  <c r="H19"/>
  <c r="K19"/>
  <c r="N19"/>
  <c r="Q19"/>
  <c r="T19"/>
  <c r="W19"/>
  <c r="Z19"/>
  <c r="AC19"/>
  <c r="AF19"/>
  <c r="AI19"/>
  <c r="AL19"/>
  <c r="AO19"/>
  <c r="H20"/>
  <c r="K20"/>
  <c r="N20"/>
  <c r="Q20"/>
  <c r="T20"/>
  <c r="W20"/>
  <c r="Z20"/>
  <c r="AC20"/>
  <c r="AF20"/>
  <c r="AI20"/>
  <c r="AL20"/>
  <c r="AO20"/>
  <c r="H21"/>
  <c r="K21"/>
  <c r="N21"/>
  <c r="Q21"/>
  <c r="T21"/>
  <c r="W21"/>
  <c r="Z21"/>
  <c r="AC21"/>
  <c r="AF21"/>
  <c r="AI21"/>
  <c r="AL21"/>
  <c r="AO21"/>
  <c r="H22"/>
  <c r="K22"/>
  <c r="N22"/>
  <c r="Q22"/>
  <c r="T22"/>
  <c r="W22"/>
  <c r="Z22"/>
  <c r="AC22"/>
  <c r="AF22"/>
  <c r="AI22"/>
  <c r="AL22"/>
  <c r="AO22"/>
  <c r="H23"/>
  <c r="K23"/>
  <c r="N23"/>
  <c r="Q23"/>
  <c r="T23"/>
  <c r="W23"/>
  <c r="Z23"/>
  <c r="AC23"/>
  <c r="AF23"/>
  <c r="AI23"/>
  <c r="AL23"/>
  <c r="AO23"/>
  <c r="H24"/>
  <c r="K24"/>
  <c r="N24"/>
  <c r="Q24"/>
  <c r="T24"/>
  <c r="W24"/>
  <c r="Z24"/>
  <c r="AC24"/>
  <c r="AF24"/>
  <c r="AI24"/>
  <c r="AL24"/>
  <c r="AO24"/>
  <c r="H25"/>
  <c r="K25"/>
  <c r="N25"/>
  <c r="Q25"/>
  <c r="T25"/>
  <c r="W25"/>
  <c r="Z25"/>
  <c r="AC25"/>
  <c r="AF25"/>
  <c r="AI25"/>
  <c r="AL25"/>
  <c r="AO25"/>
  <c r="H26"/>
  <c r="K26"/>
  <c r="N26"/>
  <c r="Q26"/>
  <c r="T26"/>
  <c r="W26"/>
  <c r="Z26"/>
  <c r="AC26"/>
  <c r="AF26"/>
  <c r="AI26"/>
  <c r="AL26"/>
  <c r="AO26"/>
  <c r="H27"/>
  <c r="K27"/>
  <c r="N27"/>
  <c r="Q27"/>
  <c r="T27"/>
  <c r="W27"/>
  <c r="Z27"/>
  <c r="AC27"/>
  <c r="AF27"/>
  <c r="AI27"/>
  <c r="AL27"/>
  <c r="AO27"/>
  <c r="H28"/>
  <c r="K28"/>
  <c r="N28"/>
  <c r="Q28"/>
  <c r="T28"/>
  <c r="W28"/>
  <c r="Z28"/>
  <c r="AC28"/>
  <c r="AF28"/>
  <c r="AI28"/>
  <c r="AL28"/>
  <c r="AO28"/>
  <c r="H29"/>
  <c r="K29"/>
  <c r="N29"/>
  <c r="Q29"/>
  <c r="T29"/>
  <c r="W29"/>
  <c r="Z29"/>
  <c r="AC29"/>
  <c r="AF29"/>
  <c r="AI29"/>
  <c r="AL29"/>
  <c r="AO29"/>
  <c r="H30"/>
  <c r="K30"/>
  <c r="N30"/>
  <c r="Q30"/>
  <c r="T30"/>
  <c r="W30"/>
  <c r="Z30"/>
  <c r="AC30"/>
  <c r="AF30"/>
  <c r="AI30"/>
  <c r="AL30"/>
  <c r="AO30"/>
  <c r="H31"/>
  <c r="K31"/>
  <c r="N31"/>
  <c r="Q31"/>
  <c r="T31"/>
  <c r="W31"/>
  <c r="Z31"/>
  <c r="AC31"/>
  <c r="AF31"/>
  <c r="AI31"/>
  <c r="AL31"/>
  <c r="AO31"/>
  <c r="H32"/>
  <c r="K32"/>
  <c r="N32"/>
  <c r="Q32"/>
  <c r="T32"/>
  <c r="W32"/>
  <c r="Z32"/>
  <c r="AC32"/>
  <c r="AF32"/>
  <c r="AI32"/>
  <c r="AL32"/>
  <c r="AO32"/>
  <c r="H33"/>
  <c r="K33"/>
  <c r="N33"/>
  <c r="Q33"/>
  <c r="T33"/>
  <c r="W33"/>
  <c r="Z33"/>
  <c r="AC33"/>
  <c r="AF33"/>
  <c r="AI33"/>
  <c r="AL33"/>
  <c r="AO33"/>
  <c r="H34"/>
  <c r="K34"/>
  <c r="N34"/>
  <c r="Q34"/>
  <c r="T34"/>
  <c r="W34"/>
  <c r="Z34"/>
  <c r="AC34"/>
  <c r="AF34"/>
  <c r="AI34"/>
  <c r="AL34"/>
  <c r="AO34"/>
  <c r="E34"/>
  <c r="E33"/>
  <c r="E32"/>
  <c r="E31"/>
  <c r="E30"/>
  <c r="E29"/>
  <c r="E28"/>
  <c r="E27"/>
  <c r="E26"/>
  <c r="E25"/>
  <c r="E24"/>
  <c r="E23"/>
  <c r="E22"/>
  <c r="E21"/>
  <c r="E20"/>
  <c r="E19"/>
  <c r="B21"/>
  <c r="B22"/>
  <c r="B23"/>
  <c r="B24"/>
  <c r="B25"/>
  <c r="B26"/>
  <c r="B27"/>
  <c r="B28"/>
  <c r="B29"/>
  <c r="B30"/>
  <c r="B31"/>
  <c r="B32"/>
  <c r="B33"/>
  <c r="B34"/>
  <c r="B20"/>
  <c r="B19"/>
  <c r="R3" i="11"/>
  <c r="C11" i="10" s="1"/>
  <c r="R4" i="11"/>
  <c r="C14" i="10" s="1"/>
  <c r="R5" i="11"/>
  <c r="S5" s="1"/>
  <c r="R6"/>
  <c r="C9" i="10" s="1"/>
  <c r="R7" i="11"/>
  <c r="C13" i="10" s="1"/>
  <c r="R8" i="11"/>
  <c r="S8" s="1"/>
  <c r="R9"/>
  <c r="C8" i="10" s="1"/>
  <c r="R10" i="11"/>
  <c r="C16" i="10" s="1"/>
  <c r="R11" i="11"/>
  <c r="C6" i="10" s="1"/>
  <c r="R12" i="11"/>
  <c r="C10" i="10" s="1"/>
  <c r="R13" i="11"/>
  <c r="C4" i="10" s="1"/>
  <c r="R14" i="11"/>
  <c r="C5" i="10" s="1"/>
  <c r="R15" i="11"/>
  <c r="C7" i="10" s="1"/>
  <c r="R16" i="11"/>
  <c r="C12" i="10" s="1"/>
  <c r="R17" i="11"/>
  <c r="C17" i="10" s="1"/>
  <c r="R2" i="11"/>
  <c r="S2" s="1"/>
  <c r="S6" l="1"/>
  <c r="S4"/>
  <c r="D14" i="10" s="1"/>
  <c r="E14" s="1"/>
  <c r="G45" i="19"/>
  <c r="F45"/>
  <c r="E45"/>
  <c r="O45"/>
  <c r="N45"/>
  <c r="M45"/>
  <c r="S9" i="11"/>
  <c r="S14"/>
  <c r="S3"/>
  <c r="S10"/>
  <c r="S13"/>
  <c r="D4" i="10" s="1"/>
  <c r="E4" s="1"/>
  <c r="S17" i="11"/>
  <c r="S16"/>
  <c r="S11"/>
  <c r="E72" i="19"/>
  <c r="G72"/>
  <c r="F72"/>
  <c r="O72"/>
  <c r="N72"/>
  <c r="M72"/>
  <c r="G63"/>
  <c r="E63"/>
  <c r="N63"/>
  <c r="O63"/>
  <c r="M63"/>
  <c r="E54"/>
  <c r="G54"/>
  <c r="O54"/>
  <c r="N54"/>
  <c r="M54"/>
  <c r="G36"/>
  <c r="F36"/>
  <c r="E36"/>
  <c r="O36"/>
  <c r="N36"/>
  <c r="M36"/>
  <c r="G27"/>
  <c r="F27"/>
  <c r="E27"/>
  <c r="O27"/>
  <c r="N27"/>
  <c r="M27"/>
  <c r="F18"/>
  <c r="G18"/>
  <c r="E18"/>
  <c r="O18"/>
  <c r="N18"/>
  <c r="M18"/>
  <c r="G9"/>
  <c r="F9"/>
  <c r="E9"/>
  <c r="O9"/>
  <c r="N9"/>
  <c r="M9"/>
  <c r="H8"/>
  <c r="P8"/>
  <c r="H17"/>
  <c r="P17"/>
  <c r="H26"/>
  <c r="P26"/>
  <c r="H35"/>
  <c r="P35"/>
  <c r="H44"/>
  <c r="P44"/>
  <c r="H53"/>
  <c r="P53"/>
  <c r="H62"/>
  <c r="P62"/>
  <c r="H71"/>
  <c r="P71"/>
  <c r="H62" i="18"/>
  <c r="H63" s="1"/>
  <c r="D63" s="1"/>
  <c r="P62"/>
  <c r="H71"/>
  <c r="H72" s="1"/>
  <c r="D72" s="1"/>
  <c r="P71"/>
  <c r="H44"/>
  <c r="P44"/>
  <c r="P45" s="1"/>
  <c r="L45" s="1"/>
  <c r="H53"/>
  <c r="P53"/>
  <c r="P54" s="1"/>
  <c r="L54" s="1"/>
  <c r="H26"/>
  <c r="H27" s="1"/>
  <c r="D27" s="1"/>
  <c r="P26"/>
  <c r="H35"/>
  <c r="H36" s="1"/>
  <c r="D36" s="1"/>
  <c r="P35"/>
  <c r="M18"/>
  <c r="O18"/>
  <c r="N18"/>
  <c r="M9"/>
  <c r="O9"/>
  <c r="N9"/>
  <c r="H8"/>
  <c r="P8"/>
  <c r="H17"/>
  <c r="P17"/>
  <c r="DA17" i="12"/>
  <c r="I17" i="10" s="1"/>
  <c r="DA14" i="12"/>
  <c r="I5" i="10" s="1"/>
  <c r="DA13" i="12"/>
  <c r="I4" i="10" s="1"/>
  <c r="DA10" i="12"/>
  <c r="I16" i="10" s="1"/>
  <c r="DA9" i="12"/>
  <c r="I8" i="10" s="1"/>
  <c r="DA6" i="12"/>
  <c r="I9" i="10" s="1"/>
  <c r="E32" i="13"/>
  <c r="E33"/>
  <c r="E81"/>
  <c r="E42"/>
  <c r="E65"/>
  <c r="E44"/>
  <c r="E72"/>
  <c r="E51"/>
  <c r="E70"/>
  <c r="E21"/>
  <c r="E60"/>
  <c r="E22"/>
  <c r="E2"/>
  <c r="E37"/>
  <c r="E40"/>
  <c r="E45"/>
  <c r="E54"/>
  <c r="E52"/>
  <c r="E13"/>
  <c r="E4"/>
  <c r="D2" i="10"/>
  <c r="D3"/>
  <c r="D15"/>
  <c r="F72" i="16"/>
  <c r="E72"/>
  <c r="O72"/>
  <c r="E63"/>
  <c r="F63"/>
  <c r="O63"/>
  <c r="G54"/>
  <c r="F54"/>
  <c r="E54"/>
  <c r="G45"/>
  <c r="F45"/>
  <c r="G36"/>
  <c r="F36"/>
  <c r="M36"/>
  <c r="G27"/>
  <c r="F27"/>
  <c r="M27"/>
  <c r="G9"/>
  <c r="F9"/>
  <c r="DA15" i="12"/>
  <c r="I7" i="10" s="1"/>
  <c r="DA11" i="12"/>
  <c r="I6" i="10" s="1"/>
  <c r="DA7" i="12"/>
  <c r="I13" i="10" s="1"/>
  <c r="DA3" i="12"/>
  <c r="I11" i="10" s="1"/>
  <c r="E9" i="16"/>
  <c r="E27"/>
  <c r="N27"/>
  <c r="E36"/>
  <c r="N36"/>
  <c r="E45"/>
  <c r="N45"/>
  <c r="P53"/>
  <c r="G63"/>
  <c r="G72"/>
  <c r="DA16" i="12"/>
  <c r="I12" i="10" s="1"/>
  <c r="DA12" i="12"/>
  <c r="I10" i="10" s="1"/>
  <c r="DA8" i="12"/>
  <c r="I15" i="10" s="1"/>
  <c r="DA4" i="12"/>
  <c r="I14" i="10" s="1"/>
  <c r="E26" i="13"/>
  <c r="E76"/>
  <c r="E55"/>
  <c r="E10"/>
  <c r="E24"/>
  <c r="E30"/>
  <c r="E59"/>
  <c r="E67"/>
  <c r="E38"/>
  <c r="E5"/>
  <c r="E31"/>
  <c r="E41"/>
  <c r="E20"/>
  <c r="E16"/>
  <c r="E63"/>
  <c r="E49"/>
  <c r="E56"/>
  <c r="E47"/>
  <c r="E68"/>
  <c r="E77"/>
  <c r="E36"/>
  <c r="E73"/>
  <c r="O27" i="16"/>
  <c r="O36"/>
  <c r="O45"/>
  <c r="N54"/>
  <c r="M63"/>
  <c r="M72"/>
  <c r="O54"/>
  <c r="N63"/>
  <c r="N72"/>
  <c r="G18"/>
  <c r="F18"/>
  <c r="E18"/>
  <c r="H62"/>
  <c r="P62"/>
  <c r="H71"/>
  <c r="P71"/>
  <c r="M45"/>
  <c r="M54"/>
  <c r="H44"/>
  <c r="H45" s="1"/>
  <c r="H53"/>
  <c r="H26"/>
  <c r="P26"/>
  <c r="H35"/>
  <c r="P35"/>
  <c r="M18"/>
  <c r="O18"/>
  <c r="N18"/>
  <c r="M9"/>
  <c r="O9"/>
  <c r="N9"/>
  <c r="H8"/>
  <c r="P8"/>
  <c r="H17"/>
  <c r="P17"/>
  <c r="H17" i="10"/>
  <c r="H7"/>
  <c r="H4"/>
  <c r="H6"/>
  <c r="H8"/>
  <c r="H13"/>
  <c r="H3"/>
  <c r="H11"/>
  <c r="J2"/>
  <c r="H12"/>
  <c r="H5"/>
  <c r="H10"/>
  <c r="H16"/>
  <c r="H15"/>
  <c r="H9"/>
  <c r="H14"/>
  <c r="E7" i="13"/>
  <c r="E25"/>
  <c r="E28"/>
  <c r="E57"/>
  <c r="E17"/>
  <c r="E9"/>
  <c r="E69"/>
  <c r="E79"/>
  <c r="E53"/>
  <c r="E29"/>
  <c r="E43"/>
  <c r="E50"/>
  <c r="E35"/>
  <c r="E61"/>
  <c r="E6"/>
  <c r="E18"/>
  <c r="E23"/>
  <c r="E39"/>
  <c r="E74"/>
  <c r="E48"/>
  <c r="E34"/>
  <c r="E14"/>
  <c r="E46"/>
  <c r="E78"/>
  <c r="E15"/>
  <c r="E19"/>
  <c r="C52" i="10" s="1"/>
  <c r="E58" i="13"/>
  <c r="E12"/>
  <c r="E71"/>
  <c r="E8"/>
  <c r="E11"/>
  <c r="E64"/>
  <c r="E80"/>
  <c r="E66"/>
  <c r="E75"/>
  <c r="E27"/>
  <c r="E62"/>
  <c r="E3"/>
  <c r="C21" i="10" s="1"/>
  <c r="H2"/>
  <c r="C15"/>
  <c r="D17"/>
  <c r="E17" s="1"/>
  <c r="D12"/>
  <c r="E12" s="1"/>
  <c r="D7"/>
  <c r="E7" s="1"/>
  <c r="D5"/>
  <c r="E5" s="1"/>
  <c r="D10"/>
  <c r="E10" s="1"/>
  <c r="D6"/>
  <c r="E6" s="1"/>
  <c r="D16"/>
  <c r="E16" s="1"/>
  <c r="D8"/>
  <c r="E8" s="1"/>
  <c r="D13"/>
  <c r="E13" s="1"/>
  <c r="D9"/>
  <c r="E9" s="1"/>
  <c r="C3"/>
  <c r="D11"/>
  <c r="E11" s="1"/>
  <c r="C2"/>
  <c r="J22" l="1"/>
  <c r="J40"/>
  <c r="C26"/>
  <c r="C47"/>
  <c r="C25"/>
  <c r="C44"/>
  <c r="H45" i="19"/>
  <c r="D45" s="1"/>
  <c r="H72"/>
  <c r="D72" s="1"/>
  <c r="H63"/>
  <c r="D63" s="1"/>
  <c r="H54"/>
  <c r="D54" s="1"/>
  <c r="H36"/>
  <c r="D36" s="1"/>
  <c r="H27"/>
  <c r="D27" s="1"/>
  <c r="H18"/>
  <c r="D18" s="1"/>
  <c r="H9"/>
  <c r="D9" s="1"/>
  <c r="P72"/>
  <c r="L72" s="1"/>
  <c r="P63"/>
  <c r="L63" s="1"/>
  <c r="P54"/>
  <c r="L54" s="1"/>
  <c r="P45"/>
  <c r="L45" s="1"/>
  <c r="P36"/>
  <c r="L36" s="1"/>
  <c r="P27"/>
  <c r="L27" s="1"/>
  <c r="P18"/>
  <c r="L18" s="1"/>
  <c r="P9"/>
  <c r="L9" s="1"/>
  <c r="P72" i="18"/>
  <c r="L72" s="1"/>
  <c r="P63"/>
  <c r="L63" s="1"/>
  <c r="H54"/>
  <c r="D54" s="1"/>
  <c r="H45"/>
  <c r="D45" s="1"/>
  <c r="P36"/>
  <c r="L36" s="1"/>
  <c r="P27"/>
  <c r="L27" s="1"/>
  <c r="H18"/>
  <c r="D18" s="1"/>
  <c r="H9"/>
  <c r="D9" s="1"/>
  <c r="P18"/>
  <c r="L18" s="1"/>
  <c r="P9"/>
  <c r="L9" s="1"/>
  <c r="E15" i="10"/>
  <c r="J60"/>
  <c r="J34"/>
  <c r="C51"/>
  <c r="J28"/>
  <c r="C39"/>
  <c r="J58"/>
  <c r="J36"/>
  <c r="C49"/>
  <c r="C59"/>
  <c r="J33"/>
  <c r="C33"/>
  <c r="C41"/>
  <c r="J21"/>
  <c r="C45"/>
  <c r="J59"/>
  <c r="C38"/>
  <c r="C31"/>
  <c r="C60"/>
  <c r="C23"/>
  <c r="J57"/>
  <c r="C30"/>
  <c r="C56"/>
  <c r="C54"/>
  <c r="C42"/>
  <c r="J29"/>
  <c r="J27"/>
  <c r="J26"/>
  <c r="J30"/>
  <c r="J38"/>
  <c r="C58"/>
  <c r="J35"/>
  <c r="J31"/>
  <c r="C24"/>
  <c r="C34"/>
  <c r="J24"/>
  <c r="J32"/>
  <c r="C53"/>
  <c r="C50"/>
  <c r="C28"/>
  <c r="J25"/>
  <c r="E2"/>
  <c r="E3"/>
  <c r="H63" i="16"/>
  <c r="D63" s="1"/>
  <c r="H54"/>
  <c r="D54" s="1"/>
  <c r="H27"/>
  <c r="D27" s="1"/>
  <c r="P9"/>
  <c r="L9" s="1"/>
  <c r="C36" i="10"/>
  <c r="C55"/>
  <c r="J37"/>
  <c r="H36" i="16"/>
  <c r="D36" s="1"/>
  <c r="D45"/>
  <c r="H72"/>
  <c r="D72" s="1"/>
  <c r="P72"/>
  <c r="L72" s="1"/>
  <c r="P63"/>
  <c r="L63" s="1"/>
  <c r="P45"/>
  <c r="L45" s="1"/>
  <c r="P54"/>
  <c r="L54" s="1"/>
  <c r="P36"/>
  <c r="L36" s="1"/>
  <c r="P27"/>
  <c r="L27" s="1"/>
  <c r="P18"/>
  <c r="L18" s="1"/>
  <c r="H18"/>
  <c r="D18" s="1"/>
  <c r="H9"/>
  <c r="D9" s="1"/>
  <c r="C57" i="10"/>
  <c r="J53"/>
  <c r="C32"/>
  <c r="J44"/>
  <c r="J46"/>
  <c r="J55"/>
  <c r="C22"/>
  <c r="J41"/>
  <c r="J43"/>
  <c r="C46"/>
  <c r="J50"/>
  <c r="J52"/>
  <c r="C27"/>
  <c r="C29"/>
  <c r="C35"/>
  <c r="C37"/>
  <c r="C43"/>
  <c r="C48"/>
  <c r="J45"/>
  <c r="J47"/>
  <c r="J49"/>
  <c r="J51"/>
  <c r="J54"/>
  <c r="J42"/>
  <c r="C40"/>
  <c r="J56"/>
  <c r="J23"/>
  <c r="J39"/>
  <c r="J48"/>
  <c r="O8" i="9" l="1"/>
  <c r="N8"/>
  <c r="M8"/>
  <c r="G8"/>
  <c r="F8"/>
  <c r="E8"/>
  <c r="H7"/>
  <c r="H6"/>
  <c r="H5"/>
  <c r="H4"/>
  <c r="H3"/>
  <c r="O17"/>
  <c r="N17"/>
  <c r="M17"/>
  <c r="G17"/>
  <c r="G18" s="1"/>
  <c r="F17"/>
  <c r="E17"/>
  <c r="O26"/>
  <c r="N26"/>
  <c r="M26"/>
  <c r="G26"/>
  <c r="F26"/>
  <c r="E26"/>
  <c r="O35"/>
  <c r="N35"/>
  <c r="M35"/>
  <c r="G35"/>
  <c r="G36" s="1"/>
  <c r="F35"/>
  <c r="E35"/>
  <c r="O44"/>
  <c r="N44"/>
  <c r="M44"/>
  <c r="G44"/>
  <c r="F44"/>
  <c r="E44"/>
  <c r="E45" s="1"/>
  <c r="O53"/>
  <c r="N53"/>
  <c r="M53"/>
  <c r="G53"/>
  <c r="F53"/>
  <c r="E53"/>
  <c r="O62"/>
  <c r="N62"/>
  <c r="M62"/>
  <c r="G62"/>
  <c r="F62"/>
  <c r="E62"/>
  <c r="O71"/>
  <c r="N71"/>
  <c r="M71"/>
  <c r="G71"/>
  <c r="F71"/>
  <c r="E71"/>
  <c r="G63" l="1"/>
  <c r="G45"/>
  <c r="F9"/>
  <c r="E36"/>
  <c r="F36"/>
  <c r="O36"/>
  <c r="M36"/>
  <c r="E18"/>
  <c r="P8"/>
  <c r="E63"/>
  <c r="F63"/>
  <c r="F27"/>
  <c r="P26"/>
  <c r="F54"/>
  <c r="N63"/>
  <c r="M63"/>
  <c r="O63"/>
  <c r="E54"/>
  <c r="G54"/>
  <c r="N54"/>
  <c r="M54"/>
  <c r="O54"/>
  <c r="F45"/>
  <c r="N45"/>
  <c r="M45"/>
  <c r="O45"/>
  <c r="N36"/>
  <c r="E27"/>
  <c r="G27"/>
  <c r="O27"/>
  <c r="N27"/>
  <c r="F18"/>
  <c r="N18"/>
  <c r="M18"/>
  <c r="O18"/>
  <c r="E9"/>
  <c r="G9"/>
  <c r="N9"/>
  <c r="O9"/>
  <c r="M9"/>
  <c r="H8"/>
  <c r="H9" s="1"/>
  <c r="H17"/>
  <c r="P17"/>
  <c r="M27"/>
  <c r="H26"/>
  <c r="H27" s="1"/>
  <c r="D27" s="1"/>
  <c r="H35"/>
  <c r="P35"/>
  <c r="H44"/>
  <c r="P44"/>
  <c r="H53"/>
  <c r="P53"/>
  <c r="H62"/>
  <c r="P62"/>
  <c r="P71"/>
  <c r="O72"/>
  <c r="N72"/>
  <c r="M72"/>
  <c r="G72"/>
  <c r="F72"/>
  <c r="E72"/>
  <c r="H71"/>
  <c r="H18" l="1"/>
  <c r="D18" s="1"/>
  <c r="H45"/>
  <c r="D45" s="1"/>
  <c r="H63"/>
  <c r="D63" s="1"/>
  <c r="P54"/>
  <c r="L54" s="1"/>
  <c r="H36"/>
  <c r="D36" s="1"/>
  <c r="D9"/>
  <c r="P9"/>
  <c r="L9" s="1"/>
  <c r="P18"/>
  <c r="L18" s="1"/>
  <c r="P27"/>
  <c r="L27" s="1"/>
  <c r="P36"/>
  <c r="L36" s="1"/>
  <c r="P45"/>
  <c r="L45" s="1"/>
  <c r="H54"/>
  <c r="D54" s="1"/>
  <c r="P63"/>
  <c r="L63" s="1"/>
  <c r="H72"/>
  <c r="D72" s="1"/>
  <c r="P72"/>
  <c r="L72" s="1"/>
  <c r="AO191" i="8" l="1"/>
  <c r="AN191"/>
  <c r="AM191"/>
  <c r="AL191" s="1"/>
  <c r="AO190"/>
  <c r="AN190"/>
  <c r="AM190"/>
  <c r="AL190" s="1"/>
  <c r="AO189"/>
  <c r="AN189"/>
  <c r="AM189"/>
  <c r="AL189" s="1"/>
  <c r="AO188"/>
  <c r="AN188"/>
  <c r="AM188"/>
  <c r="AL188" s="1"/>
  <c r="AO187"/>
  <c r="AN187"/>
  <c r="AM187"/>
  <c r="AL187" s="1"/>
  <c r="AO183"/>
  <c r="AN183"/>
  <c r="AM183"/>
  <c r="AL183" s="1"/>
  <c r="AO186"/>
  <c r="AN186"/>
  <c r="AM186"/>
  <c r="AO185"/>
  <c r="AN185"/>
  <c r="AM185"/>
  <c r="AO182"/>
  <c r="AN182"/>
  <c r="AM182"/>
  <c r="AO184"/>
  <c r="AN184"/>
  <c r="AM184"/>
  <c r="AO179"/>
  <c r="AN179"/>
  <c r="AM179"/>
  <c r="AL179"/>
  <c r="AO178"/>
  <c r="AN178"/>
  <c r="AM178"/>
  <c r="AL178"/>
  <c r="AO177"/>
  <c r="AN177"/>
  <c r="AM177"/>
  <c r="AL177"/>
  <c r="AO176"/>
  <c r="AN176"/>
  <c r="AM176"/>
  <c r="AL176" s="1"/>
  <c r="AO175"/>
  <c r="AN175"/>
  <c r="AM175"/>
  <c r="AO172"/>
  <c r="AN172"/>
  <c r="AM172"/>
  <c r="AO174"/>
  <c r="AN174"/>
  <c r="AM174"/>
  <c r="AL174" s="1"/>
  <c r="AO173"/>
  <c r="AN173"/>
  <c r="AM173"/>
  <c r="AO171"/>
  <c r="AN171"/>
  <c r="AM171"/>
  <c r="AO170"/>
  <c r="AN170"/>
  <c r="AM170"/>
  <c r="AO167"/>
  <c r="AN167"/>
  <c r="AM167"/>
  <c r="AL167" s="1"/>
  <c r="AO166"/>
  <c r="AN166"/>
  <c r="AM166"/>
  <c r="AL166" s="1"/>
  <c r="AO165"/>
  <c r="AN165"/>
  <c r="AM165"/>
  <c r="AL165" s="1"/>
  <c r="AO164"/>
  <c r="AN164"/>
  <c r="AM164"/>
  <c r="AL164" s="1"/>
  <c r="AO163"/>
  <c r="AN163"/>
  <c r="AM163"/>
  <c r="AL163" s="1"/>
  <c r="AO161"/>
  <c r="AN161"/>
  <c r="AM161"/>
  <c r="AO162"/>
  <c r="AN162"/>
  <c r="AM162"/>
  <c r="AL162" s="1"/>
  <c r="AO160"/>
  <c r="AN160"/>
  <c r="AM160"/>
  <c r="AO159"/>
  <c r="AN159"/>
  <c r="AM159"/>
  <c r="AO158"/>
  <c r="AN158"/>
  <c r="AM158"/>
  <c r="AO155"/>
  <c r="AN155"/>
  <c r="AM155"/>
  <c r="AL155" s="1"/>
  <c r="AO154"/>
  <c r="AN154"/>
  <c r="AM154"/>
  <c r="AL154" s="1"/>
  <c r="AO153"/>
  <c r="AN153"/>
  <c r="AM153"/>
  <c r="AL153" s="1"/>
  <c r="AO151"/>
  <c r="AN151"/>
  <c r="AM151"/>
  <c r="AO152"/>
  <c r="AN152"/>
  <c r="AM152"/>
  <c r="AL152" s="1"/>
  <c r="AO150"/>
  <c r="AN150"/>
  <c r="AM150"/>
  <c r="AO149"/>
  <c r="AN149"/>
  <c r="AM149"/>
  <c r="AO147"/>
  <c r="AN147"/>
  <c r="AM147"/>
  <c r="AO148"/>
  <c r="AN148"/>
  <c r="AM148"/>
  <c r="AO146"/>
  <c r="AN146"/>
  <c r="AM146"/>
  <c r="AL146" s="1"/>
  <c r="AO143"/>
  <c r="AN143"/>
  <c r="AM143"/>
  <c r="AL143"/>
  <c r="AO142"/>
  <c r="AN142"/>
  <c r="AM142"/>
  <c r="AL142"/>
  <c r="AO141"/>
  <c r="AN141"/>
  <c r="AM141"/>
  <c r="AL141"/>
  <c r="AO140"/>
  <c r="AN140"/>
  <c r="AM140"/>
  <c r="AL140"/>
  <c r="AO139"/>
  <c r="AN139"/>
  <c r="AM139"/>
  <c r="AL139"/>
  <c r="AO138"/>
  <c r="AN138"/>
  <c r="AM138"/>
  <c r="AL138" s="1"/>
  <c r="AO137"/>
  <c r="AN137"/>
  <c r="AM137"/>
  <c r="AO136"/>
  <c r="AN136"/>
  <c r="AM136"/>
  <c r="AL136" s="1"/>
  <c r="AO134"/>
  <c r="AN134"/>
  <c r="AM134"/>
  <c r="AO135"/>
  <c r="AN135"/>
  <c r="AM135"/>
  <c r="AL135" s="1"/>
  <c r="AO131"/>
  <c r="AN131"/>
  <c r="AL131" s="1"/>
  <c r="AM131"/>
  <c r="AO130"/>
  <c r="AN130"/>
  <c r="AL130" s="1"/>
  <c r="AM130"/>
  <c r="AO129"/>
  <c r="AN129"/>
  <c r="AM129"/>
  <c r="AL129" s="1"/>
  <c r="AO128"/>
  <c r="AN128"/>
  <c r="AM128"/>
  <c r="AL128" s="1"/>
  <c r="AO127"/>
  <c r="AN127"/>
  <c r="AM127"/>
  <c r="AL127" s="1"/>
  <c r="AO123"/>
  <c r="AN123"/>
  <c r="AM123"/>
  <c r="AO126"/>
  <c r="AN126"/>
  <c r="AM126"/>
  <c r="AL126" s="1"/>
  <c r="AO122"/>
  <c r="AN122"/>
  <c r="AM122"/>
  <c r="AO124"/>
  <c r="AN124"/>
  <c r="AM124"/>
  <c r="AO125"/>
  <c r="AN125"/>
  <c r="AM125"/>
  <c r="AO119"/>
  <c r="AN119"/>
  <c r="AM119"/>
  <c r="AL119" s="1"/>
  <c r="AO118"/>
  <c r="AN118"/>
  <c r="AM118"/>
  <c r="AL118" s="1"/>
  <c r="AO117"/>
  <c r="AN117"/>
  <c r="AM117"/>
  <c r="AL117" s="1"/>
  <c r="AO116"/>
  <c r="AN116"/>
  <c r="AM116"/>
  <c r="AL116" s="1"/>
  <c r="AO115"/>
  <c r="AN115"/>
  <c r="AM115"/>
  <c r="AL115" s="1"/>
  <c r="AO112"/>
  <c r="AN112"/>
  <c r="AM112"/>
  <c r="AO110"/>
  <c r="AN110"/>
  <c r="AM110"/>
  <c r="AO111"/>
  <c r="AN111"/>
  <c r="AM111"/>
  <c r="AL111" s="1"/>
  <c r="AO113"/>
  <c r="AN113"/>
  <c r="AM113"/>
  <c r="AO114"/>
  <c r="AN114"/>
  <c r="AM114"/>
  <c r="AL114" s="1"/>
  <c r="AO107"/>
  <c r="AN107"/>
  <c r="AM107"/>
  <c r="AL107" s="1"/>
  <c r="AO106"/>
  <c r="AN106"/>
  <c r="AM106"/>
  <c r="AL106" s="1"/>
  <c r="AO105"/>
  <c r="AN105"/>
  <c r="AM105"/>
  <c r="AL105" s="1"/>
  <c r="AO104"/>
  <c r="AN104"/>
  <c r="AM104"/>
  <c r="AL104" s="1"/>
  <c r="AO103"/>
  <c r="AN103"/>
  <c r="AM103"/>
  <c r="AL103" s="1"/>
  <c r="AO99"/>
  <c r="AN99"/>
  <c r="AM99"/>
  <c r="AL99" s="1"/>
  <c r="AO98"/>
  <c r="AN98"/>
  <c r="AM98"/>
  <c r="AO102"/>
  <c r="AN102"/>
  <c r="AM102"/>
  <c r="AO101"/>
  <c r="AN101"/>
  <c r="AM101"/>
  <c r="AO100"/>
  <c r="AN100"/>
  <c r="AM100"/>
  <c r="AL100" s="1"/>
  <c r="AO95"/>
  <c r="AN95"/>
  <c r="AM95"/>
  <c r="AL95" s="1"/>
  <c r="AO94"/>
  <c r="AN94"/>
  <c r="AL94" s="1"/>
  <c r="AM94"/>
  <c r="AO93"/>
  <c r="AN93"/>
  <c r="AM93"/>
  <c r="AL93" s="1"/>
  <c r="AO91"/>
  <c r="AN91"/>
  <c r="AM91"/>
  <c r="AL91" s="1"/>
  <c r="AO92"/>
  <c r="AN92"/>
  <c r="AM92"/>
  <c r="AO87"/>
  <c r="AN87"/>
  <c r="AM87"/>
  <c r="AO88"/>
  <c r="AN88"/>
  <c r="AM88"/>
  <c r="AO86"/>
  <c r="AN86"/>
  <c r="AM86"/>
  <c r="AL86" s="1"/>
  <c r="AO89"/>
  <c r="AN89"/>
  <c r="AM89"/>
  <c r="AO90"/>
  <c r="AN90"/>
  <c r="AM90"/>
  <c r="AO83"/>
  <c r="AN83"/>
  <c r="AM83"/>
  <c r="AL83" s="1"/>
  <c r="AO82"/>
  <c r="AN82"/>
  <c r="AM82"/>
  <c r="AL82" s="1"/>
  <c r="AO81"/>
  <c r="AN81"/>
  <c r="AM81"/>
  <c r="AL81" s="1"/>
  <c r="AO80"/>
  <c r="AN80"/>
  <c r="AM80"/>
  <c r="AL80" s="1"/>
  <c r="AO79"/>
  <c r="AN79"/>
  <c r="AM79"/>
  <c r="AL79" s="1"/>
  <c r="AO77"/>
  <c r="AN77"/>
  <c r="AM77"/>
  <c r="AO76"/>
  <c r="AN76"/>
  <c r="AM76"/>
  <c r="AO74"/>
  <c r="AN74"/>
  <c r="AM74"/>
  <c r="AL74" s="1"/>
  <c r="AO75"/>
  <c r="AN75"/>
  <c r="AM75"/>
  <c r="AO78"/>
  <c r="AN78"/>
  <c r="AM78"/>
  <c r="AO71"/>
  <c r="AN71"/>
  <c r="AM71"/>
  <c r="AL71" s="1"/>
  <c r="AO70"/>
  <c r="AN70"/>
  <c r="AM70"/>
  <c r="AL70" s="1"/>
  <c r="AO69"/>
  <c r="AN69"/>
  <c r="AM69"/>
  <c r="AL69" s="1"/>
  <c r="AO68"/>
  <c r="AN68"/>
  <c r="AM68"/>
  <c r="AO67"/>
  <c r="AN67"/>
  <c r="AM67"/>
  <c r="AL67" s="1"/>
  <c r="AO62"/>
  <c r="AN62"/>
  <c r="AM62"/>
  <c r="AL62" s="1"/>
  <c r="AO64"/>
  <c r="AN64"/>
  <c r="AM64"/>
  <c r="AO65"/>
  <c r="AN65"/>
  <c r="AM65"/>
  <c r="AO63"/>
  <c r="AN63"/>
  <c r="AM63"/>
  <c r="AO66"/>
  <c r="AN66"/>
  <c r="AM66"/>
  <c r="AL66" s="1"/>
  <c r="AO59"/>
  <c r="AN59"/>
  <c r="AM59"/>
  <c r="AL59" s="1"/>
  <c r="AO58"/>
  <c r="AN58"/>
  <c r="AM58"/>
  <c r="AO57"/>
  <c r="AN57"/>
  <c r="AM57"/>
  <c r="AL57" s="1"/>
  <c r="AO56"/>
  <c r="AN56"/>
  <c r="AM56"/>
  <c r="AL56" s="1"/>
  <c r="AO55"/>
  <c r="AN55"/>
  <c r="AM55"/>
  <c r="AL55" s="1"/>
  <c r="AO52"/>
  <c r="AN52"/>
  <c r="AM52"/>
  <c r="AO51"/>
  <c r="AN51"/>
  <c r="AM51"/>
  <c r="AO54"/>
  <c r="AN54"/>
  <c r="AM54"/>
  <c r="AL54" s="1"/>
  <c r="AO53"/>
  <c r="AN53"/>
  <c r="AM53"/>
  <c r="AO50"/>
  <c r="AN50"/>
  <c r="AM50"/>
  <c r="AO47"/>
  <c r="AN47"/>
  <c r="AM47"/>
  <c r="AL47" s="1"/>
  <c r="AO46"/>
  <c r="AN46"/>
  <c r="AM46"/>
  <c r="AL46" s="1"/>
  <c r="AO45"/>
  <c r="AN45"/>
  <c r="AM45"/>
  <c r="AL45" s="1"/>
  <c r="AO44"/>
  <c r="AN44"/>
  <c r="AM44"/>
  <c r="AO43"/>
  <c r="AN43"/>
  <c r="AM43"/>
  <c r="AL43" s="1"/>
  <c r="AO39"/>
  <c r="AN39"/>
  <c r="AM39"/>
  <c r="AO41"/>
  <c r="AN41"/>
  <c r="AM41"/>
  <c r="AO38"/>
  <c r="AN38"/>
  <c r="AM38"/>
  <c r="AO42"/>
  <c r="AN42"/>
  <c r="AM42"/>
  <c r="AO40"/>
  <c r="AN40"/>
  <c r="AM40"/>
  <c r="AO35"/>
  <c r="AN35"/>
  <c r="AM35"/>
  <c r="AL35" s="1"/>
  <c r="AO34"/>
  <c r="AN34"/>
  <c r="AM34"/>
  <c r="AO33"/>
  <c r="AN33"/>
  <c r="AM33"/>
  <c r="AL33" s="1"/>
  <c r="AO32"/>
  <c r="AN32"/>
  <c r="AM32"/>
  <c r="AL32" s="1"/>
  <c r="AO31"/>
  <c r="AN31"/>
  <c r="AM31"/>
  <c r="AL31" s="1"/>
  <c r="AO28"/>
  <c r="AN28"/>
  <c r="AM28"/>
  <c r="AO26"/>
  <c r="AN26"/>
  <c r="AM26"/>
  <c r="AO27"/>
  <c r="AN27"/>
  <c r="AM27"/>
  <c r="AO29"/>
  <c r="AN29"/>
  <c r="AM29"/>
  <c r="AO30"/>
  <c r="AN30"/>
  <c r="AM30"/>
  <c r="AO23"/>
  <c r="AN23"/>
  <c r="AM23"/>
  <c r="AL23" s="1"/>
  <c r="AO22"/>
  <c r="AN22"/>
  <c r="AM22"/>
  <c r="AL22" s="1"/>
  <c r="AO21"/>
  <c r="AN21"/>
  <c r="AM21"/>
  <c r="AL21" s="1"/>
  <c r="AO20"/>
  <c r="AN20"/>
  <c r="AM20"/>
  <c r="AO19"/>
  <c r="AN19"/>
  <c r="AM19"/>
  <c r="AL19" s="1"/>
  <c r="AO16"/>
  <c r="AN16"/>
  <c r="AM16"/>
  <c r="AO17"/>
  <c r="AN17"/>
  <c r="AM17"/>
  <c r="AO15"/>
  <c r="AN15"/>
  <c r="AM15"/>
  <c r="AO18"/>
  <c r="AN18"/>
  <c r="AM18"/>
  <c r="AO14"/>
  <c r="AN14"/>
  <c r="AM14"/>
  <c r="AL14" s="1"/>
  <c r="AO11"/>
  <c r="AN11"/>
  <c r="AM11"/>
  <c r="AO10"/>
  <c r="AN10"/>
  <c r="AM10"/>
  <c r="AO9"/>
  <c r="AN9"/>
  <c r="AM9"/>
  <c r="AL9" s="1"/>
  <c r="AO8"/>
  <c r="AN8"/>
  <c r="AM8"/>
  <c r="AL8" s="1"/>
  <c r="AO7"/>
  <c r="AN7"/>
  <c r="AM7"/>
  <c r="AL7" s="1"/>
  <c r="AO5"/>
  <c r="AN5"/>
  <c r="AM5"/>
  <c r="AO6"/>
  <c r="AN6"/>
  <c r="AM6"/>
  <c r="AO3"/>
  <c r="AN3"/>
  <c r="AM3"/>
  <c r="AL3" s="1"/>
  <c r="AO2"/>
  <c r="AN2"/>
  <c r="AM2"/>
  <c r="AO4"/>
  <c r="AN4"/>
  <c r="AM4"/>
  <c r="AL92" l="1"/>
  <c r="AL149"/>
  <c r="AL150"/>
  <c r="AL151"/>
  <c r="AL147"/>
  <c r="AL124"/>
  <c r="AL112"/>
  <c r="AL53"/>
  <c r="AL39"/>
  <c r="AL29"/>
  <c r="AL16"/>
  <c r="AL2"/>
  <c r="AL5"/>
  <c r="AL10"/>
  <c r="AL15"/>
  <c r="AL20"/>
  <c r="AL28"/>
  <c r="AL34"/>
  <c r="AL38"/>
  <c r="AL44"/>
  <c r="AL50"/>
  <c r="AL52"/>
  <c r="AL58"/>
  <c r="AL65"/>
  <c r="AL68"/>
  <c r="AL78"/>
  <c r="AL77"/>
  <c r="AL90"/>
  <c r="AL87"/>
  <c r="AL102"/>
  <c r="AL172"/>
  <c r="AL182"/>
  <c r="AL11"/>
  <c r="AL159"/>
  <c r="AL175"/>
  <c r="AL89"/>
  <c r="AL88"/>
  <c r="AL75"/>
  <c r="AL76"/>
  <c r="AL42"/>
  <c r="AL41"/>
  <c r="AL40"/>
  <c r="AL26"/>
  <c r="AL30"/>
  <c r="AL27"/>
  <c r="AL184"/>
  <c r="AL185"/>
  <c r="AL186"/>
  <c r="AL173"/>
  <c r="AL171"/>
  <c r="AL158"/>
  <c r="AL160"/>
  <c r="AL161"/>
  <c r="AL148"/>
  <c r="AL134"/>
  <c r="AL137"/>
  <c r="AL113"/>
  <c r="AL110"/>
  <c r="AL125"/>
  <c r="AL122"/>
  <c r="AL123"/>
  <c r="AL101"/>
  <c r="AL98"/>
  <c r="AL63"/>
  <c r="AL64"/>
  <c r="AL51"/>
  <c r="AL18"/>
  <c r="AL17"/>
  <c r="AL6"/>
  <c r="AL170"/>
  <c r="AL4"/>
  <c r="I27" i="6" l="1"/>
  <c r="H27"/>
  <c r="I26"/>
  <c r="H26"/>
  <c r="I25"/>
  <c r="H25"/>
  <c r="I24"/>
  <c r="H24"/>
  <c r="I23"/>
  <c r="H23"/>
  <c r="I22"/>
  <c r="H22"/>
  <c r="I21"/>
  <c r="H21"/>
  <c r="I14"/>
  <c r="H13"/>
  <c r="H12"/>
  <c r="H10"/>
  <c r="H9"/>
  <c r="H14" s="1"/>
  <c r="H6"/>
  <c r="I4"/>
  <c r="I6" s="1"/>
  <c r="I16" l="1"/>
  <c r="I29"/>
  <c r="H16"/>
  <c r="I32" l="1"/>
</calcChain>
</file>

<file path=xl/sharedStrings.xml><?xml version="1.0" encoding="utf-8"?>
<sst xmlns="http://schemas.openxmlformats.org/spreadsheetml/2006/main" count="3081" uniqueCount="452">
  <si>
    <t>Metro 2</t>
  </si>
  <si>
    <t>@</t>
  </si>
  <si>
    <t>Cape Ann</t>
  </si>
  <si>
    <t>Academy 1</t>
  </si>
  <si>
    <t>Union Street</t>
  </si>
  <si>
    <t>Malden 1</t>
  </si>
  <si>
    <t>Park Place</t>
  </si>
  <si>
    <t>Academy 3</t>
  </si>
  <si>
    <t>Lucky</t>
  </si>
  <si>
    <t>Woburn 1</t>
  </si>
  <si>
    <t>Riverwalk</t>
  </si>
  <si>
    <t>Woburn 2</t>
  </si>
  <si>
    <t>Ron's Ice Cream</t>
  </si>
  <si>
    <t>Central Park</t>
  </si>
  <si>
    <t>Academy 2</t>
  </si>
  <si>
    <t>Malden 2</t>
  </si>
  <si>
    <t>Metro 1</t>
  </si>
  <si>
    <t>2nd Place</t>
  </si>
  <si>
    <t>1st Place</t>
  </si>
  <si>
    <t>4th Place</t>
  </si>
  <si>
    <t>3rd Place</t>
  </si>
  <si>
    <t>6th Place</t>
  </si>
  <si>
    <t>5th Place</t>
  </si>
  <si>
    <t>8th Place</t>
  </si>
  <si>
    <t>7th Place</t>
  </si>
  <si>
    <t>10th Place</t>
  </si>
  <si>
    <t>9th Place</t>
  </si>
  <si>
    <t>12th Place</t>
  </si>
  <si>
    <t>11th Place</t>
  </si>
  <si>
    <t>14th Place</t>
  </si>
  <si>
    <t>13th Place</t>
  </si>
  <si>
    <t>16th Place</t>
  </si>
  <si>
    <t>15th Place</t>
  </si>
  <si>
    <t>TJ DiPietro ©</t>
  </si>
  <si>
    <t>Dan Chouinard ©</t>
  </si>
  <si>
    <t>Mark Strangio ©</t>
  </si>
  <si>
    <t>Dave Godwin ©</t>
  </si>
  <si>
    <t>Mike Regal ©</t>
  </si>
  <si>
    <t>Mike Legendre ©</t>
  </si>
  <si>
    <t>Dave Mallahan ©</t>
  </si>
  <si>
    <t>John Zappi ©</t>
  </si>
  <si>
    <t>Mike Kane</t>
  </si>
  <si>
    <t>Nate Lees</t>
  </si>
  <si>
    <t>Chris Sacchetti</t>
  </si>
  <si>
    <t>Mark Gregory</t>
  </si>
  <si>
    <t>Chris Harris</t>
  </si>
  <si>
    <t>Jeff Lapierre</t>
  </si>
  <si>
    <t>Brandon Marks</t>
  </si>
  <si>
    <t>Skip Easterbrooks</t>
  </si>
  <si>
    <t>Al Kecyk</t>
  </si>
  <si>
    <t>Corrado Pani</t>
  </si>
  <si>
    <t>Norm Pelletier</t>
  </si>
  <si>
    <t>Jim Ayotte</t>
  </si>
  <si>
    <t>Jay Covitz</t>
  </si>
  <si>
    <t>Scott Lapierre</t>
  </si>
  <si>
    <t>Jon Winchell</t>
  </si>
  <si>
    <t>Mike Cuccia</t>
  </si>
  <si>
    <t>Chris Cazenave</t>
  </si>
  <si>
    <t>Fernando Gacharna</t>
  </si>
  <si>
    <t>Jay Paul</t>
  </si>
  <si>
    <t>Joe Smith</t>
  </si>
  <si>
    <t>Wayne Springfield</t>
  </si>
  <si>
    <t>Mark Smith</t>
  </si>
  <si>
    <t>Jon McDonald</t>
  </si>
  <si>
    <t>Craig Holbrook</t>
  </si>
  <si>
    <t>Rich Magnarelli</t>
  </si>
  <si>
    <t>Steve Walker</t>
  </si>
  <si>
    <t>Anthony Pastore</t>
  </si>
  <si>
    <t>Chris Boisvert</t>
  </si>
  <si>
    <t>Dan Legge</t>
  </si>
  <si>
    <t>Chris Sargent</t>
  </si>
  <si>
    <t>Bob Whitcomb</t>
  </si>
  <si>
    <t>Sub-Roster</t>
  </si>
  <si>
    <t>Scott Meehan</t>
  </si>
  <si>
    <t>Jason Gauthier Sr.</t>
  </si>
  <si>
    <t>Rich Moran</t>
  </si>
  <si>
    <t>Dave Dupuis</t>
  </si>
  <si>
    <t>Anthony Adams</t>
  </si>
  <si>
    <t>Rob Pidgeon</t>
  </si>
  <si>
    <t>Mike Kustak</t>
  </si>
  <si>
    <t>Sam Dagostino</t>
  </si>
  <si>
    <t>Brian Burgess</t>
  </si>
  <si>
    <t>Paul Berube</t>
  </si>
  <si>
    <t>Bob Caliri</t>
  </si>
  <si>
    <t>Kevin Davis</t>
  </si>
  <si>
    <t>Don Richmond</t>
  </si>
  <si>
    <t>Brian Purdy</t>
  </si>
  <si>
    <t>Steve Renaud Jr.</t>
  </si>
  <si>
    <t>Brian Feist</t>
  </si>
  <si>
    <t>Sean Landry</t>
  </si>
  <si>
    <t>Chris Powers</t>
  </si>
  <si>
    <t>John Thomas</t>
  </si>
  <si>
    <t>Josh Riopelle</t>
  </si>
  <si>
    <t>Harry Ward</t>
  </si>
  <si>
    <t>Peter Flynn</t>
  </si>
  <si>
    <t>Jim Powers</t>
  </si>
  <si>
    <t>Tom DiPietro</t>
  </si>
  <si>
    <t>Al Gangi</t>
  </si>
  <si>
    <t>Brian Crowell</t>
  </si>
  <si>
    <t>Dan Shultz</t>
  </si>
  <si>
    <t>Dave Chestercove</t>
  </si>
  <si>
    <t>Lou Albergini</t>
  </si>
  <si>
    <t>Roger Chouinard</t>
  </si>
  <si>
    <t>Joe Rocheleau</t>
  </si>
  <si>
    <t>Kevin Bosco</t>
  </si>
  <si>
    <t>Central</t>
  </si>
  <si>
    <t>Nick Zuffelato ©</t>
  </si>
  <si>
    <t>Mark Ricci ©</t>
  </si>
  <si>
    <t>Rich Limone ©</t>
  </si>
  <si>
    <t>Arty Gendreau ©</t>
  </si>
  <si>
    <t>Dave Barber ©</t>
  </si>
  <si>
    <t>Ed Woodside ©</t>
  </si>
  <si>
    <t>Mike Miccichi ©</t>
  </si>
  <si>
    <t>Dennis Nuzzo ©</t>
  </si>
  <si>
    <t>Ryan Lehr</t>
  </si>
  <si>
    <t>Jeff Walsh</t>
  </si>
  <si>
    <t>Frank DeLuca</t>
  </si>
  <si>
    <t>Nick Norcross</t>
  </si>
  <si>
    <t>Jeff Surette</t>
  </si>
  <si>
    <t>Chris Capozzi</t>
  </si>
  <si>
    <t>Josh Yaratz</t>
  </si>
  <si>
    <t>Rich Cocchi</t>
  </si>
  <si>
    <t>Kevin Pagington</t>
  </si>
  <si>
    <t>Peter Crawford Jr.</t>
  </si>
  <si>
    <t>Jason Simoneau</t>
  </si>
  <si>
    <t>Peter Pereira</t>
  </si>
  <si>
    <t>Shawn Baker</t>
  </si>
  <si>
    <t>Rich Halas</t>
  </si>
  <si>
    <t>John Blais</t>
  </si>
  <si>
    <t>Wally Flannery</t>
  </si>
  <si>
    <t>Matt Penkul</t>
  </si>
  <si>
    <t>Keith Deguio</t>
  </si>
  <si>
    <t>Jay Shiner</t>
  </si>
  <si>
    <t>Jimmy Keefe</t>
  </si>
  <si>
    <t>Jonathan Boudreau</t>
  </si>
  <si>
    <t>Mike Morgan</t>
  </si>
  <si>
    <t>Justin Scali</t>
  </si>
  <si>
    <t>Joe Cennami</t>
  </si>
  <si>
    <t>Steve Lach</t>
  </si>
  <si>
    <t>Brian Bazylinski</t>
  </si>
  <si>
    <t>Brian Fournier</t>
  </si>
  <si>
    <t>Bobby Doherty Jr.</t>
  </si>
  <si>
    <t>Shawn McKinley</t>
  </si>
  <si>
    <t>Dan Lasko</t>
  </si>
  <si>
    <t>Paul D'Antuono</t>
  </si>
  <si>
    <t>Keith Beaupre</t>
  </si>
  <si>
    <t>Bobby Bettencourt</t>
  </si>
  <si>
    <t>Brian Fuller Jr.</t>
  </si>
  <si>
    <t>Kris Winiarz</t>
  </si>
  <si>
    <t>Sal Cognata</t>
  </si>
  <si>
    <t>Jim Barber</t>
  </si>
  <si>
    <t>Jon Brown</t>
  </si>
  <si>
    <t>Josh Lowell</t>
  </si>
  <si>
    <t>Jeremy Seaholm</t>
  </si>
  <si>
    <t>Mike Therault</t>
  </si>
  <si>
    <t>Steve Bruce</t>
  </si>
  <si>
    <t>Anthony Iannuzzi</t>
  </si>
  <si>
    <t>Paul Piggot</t>
  </si>
  <si>
    <t>John McGunigle</t>
  </si>
  <si>
    <t>Billy Bloom</t>
  </si>
  <si>
    <t>Ray Dow</t>
  </si>
  <si>
    <t>John Starner</t>
  </si>
  <si>
    <t>Mike Spinazola</t>
  </si>
  <si>
    <t>Rick Santucci</t>
  </si>
  <si>
    <t>Chuck Vozzella</t>
  </si>
  <si>
    <t>Dan Gauthier</t>
  </si>
  <si>
    <t>Matt Faretra</t>
  </si>
  <si>
    <t>Bobby Doherty Sr.</t>
  </si>
  <si>
    <t>Joe Stella</t>
  </si>
  <si>
    <t>Bruno Defeo</t>
  </si>
  <si>
    <t>Aaron Souza Sr.</t>
  </si>
  <si>
    <t>Steve Walsh</t>
  </si>
  <si>
    <t>David Newhook</t>
  </si>
  <si>
    <t>Brian Allard</t>
  </si>
  <si>
    <r>
      <rPr>
        <b/>
        <sz val="10"/>
        <rFont val="Arial"/>
        <family val="2"/>
      </rPr>
      <t>Treasurer:</t>
    </r>
    <r>
      <rPr>
        <sz val="10"/>
        <rFont val="Arial"/>
        <family val="2"/>
      </rPr>
      <t xml:space="preserve"> Joe Tavernese, Sr. - joetbowler@yahoo.com - 781.596.3998</t>
    </r>
  </si>
  <si>
    <r>
      <rPr>
        <b/>
        <sz val="10"/>
        <rFont val="Arial"/>
        <family val="2"/>
      </rPr>
      <t xml:space="preserve">Triple Strike Pool: </t>
    </r>
    <r>
      <rPr>
        <sz val="10"/>
        <rFont val="Arial"/>
        <family val="2"/>
      </rPr>
      <t>Dave Mallahan - bowlingman427@yahoo.com - 978.390.5745</t>
    </r>
  </si>
  <si>
    <t>LEAGUE RULES (UPDATED AS OF 8/13/14)</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</si>
  <si>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</si>
  <si>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</si>
  <si>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</si>
  <si>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</si>
  <si>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</si>
  <si>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</si>
  <si>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</si>
  <si>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</si>
  <si>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</si>
  <si>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</si>
  <si>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</si>
  <si>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</si>
  <si>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</si>
  <si>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</si>
  <si>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</si>
  <si>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</si>
  <si>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</si>
  <si>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</si>
  <si>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</si>
  <si>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 xml:space="preserve">bowlers who are habitually late. If the bowling center needs to postpone a match, the captains  involved will be given 3 weeks to agree to a date that </t>
  </si>
  <si>
    <t>works for both teams. If the teams can’t agree, the league will step in and schedule the match for them.</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</si>
  <si>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</si>
  <si>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</si>
  <si>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</si>
  <si>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 xml:space="preserve">MAILING ADDRESS FOR DUES MONEY </t>
  </si>
  <si>
    <t>Treasurer:  Joe Tavernese, Metro Bowl, 63 Foster Street, Peabody, MA  01960</t>
  </si>
  <si>
    <t>MAKE CHECKS PAYABLE TO JOE TAVERNESE</t>
  </si>
  <si>
    <t>E-MAIL ADDRESS FOR SUBMITTING SCORES</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</si>
  <si>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</si>
  <si>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</si>
  <si>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</si>
  <si>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</si>
  <si>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</si>
  <si>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head-to-head pinfall. If there is a tie for 1st place, a 1-string roll-off will be bowled the morning of the league's playoffs to determine the league</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</si>
  <si>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</si>
  <si>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</si>
  <si>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</si>
  <si>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</si>
  <si>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</si>
  <si>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r>
      <t xml:space="preserve">will result in a $25 fine and a captain's meeting to determine length of suspension. </t>
    </r>
    <r>
      <rPr>
        <b/>
        <sz val="10"/>
        <color rgb="FFC00000"/>
        <rFont val="Arial"/>
        <family val="2"/>
      </rPr>
      <t>Any captain involved in any match on location must call an unsportsmanlike</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</si>
  <si>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</si>
  <si>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file a complaint with the league president.</t>
  </si>
  <si>
    <t>A plaque will be awarded to the sponsor of the 1st place team, as well as the winner of the league's playoffs.</t>
  </si>
  <si>
    <t>Total pin fall will determine the winner of all playoff matches. The top 4 teams in the standings will receive a 1st round bye.</t>
  </si>
  <si>
    <t>Round 1</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</si>
  <si>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</si>
  <si>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</si>
  <si>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</si>
  <si>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</si>
  <si>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</si>
  <si>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</si>
  <si>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</si>
  <si>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</si>
  <si>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</si>
  <si>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</si>
  <si>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</si>
  <si>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</si>
  <si>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may bowl in a playoff match. If a bowler starts a playoff match/string, they must finish the match/string unless an injury occurs. If a bowler is replaced mid-match/mid-string,</t>
  </si>
  <si>
    <t>they are not eligible to bowl for the remainder of the playoffs. A bowler cannot be replaced if they are on a mark (must fill and finish the next frame).</t>
  </si>
  <si>
    <t>This rule also pertains to regular season.  If a bowler is replaced mid-match/mid string, they are not eligible to come back in and finish the night.</t>
  </si>
  <si>
    <t xml:space="preserve">If a bowler is replaced mid-string, the score for the string will count towards the bowlers average and high single. Injury exception: If a bowler comes in to replace </t>
  </si>
  <si>
    <t xml:space="preserve">an injured bowler in the 3rd round, the replacement will be eligible to bowl in the playoffs if they bowl 3 weeks. </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</si>
  <si>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</si>
  <si>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</si>
  <si>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</si>
  <si>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</si>
  <si>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</si>
  <si>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</si>
  <si>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</si>
  <si>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 xml:space="preserve">If you wish to enter the league's triple strike pool, you must notify Dave Mallahan prior to the first match of the season, and pay by the date of your team's 1st </t>
  </si>
  <si>
    <t>Dave via email or phone call, that a triple strike has been hit, by no later than that Monday. If notification is not given, the triple strike will not count.</t>
  </si>
  <si>
    <t xml:space="preserve">17-years-old is the minimum age requirement for any bowler (sub list or active roster). </t>
  </si>
  <si>
    <r>
      <rPr>
        <b/>
        <sz val="10"/>
        <rFont val="Arial"/>
        <family val="2"/>
      </rPr>
      <t>President:</t>
    </r>
    <r>
      <rPr>
        <sz val="10"/>
        <rFont val="Arial"/>
        <family val="2"/>
      </rPr>
      <t xml:space="preserve"> Dave Barber - luckystrikedave@yahoo.com - 781.439.3411</t>
    </r>
  </si>
  <si>
    <r>
      <rPr>
        <b/>
        <sz val="10"/>
        <rFont val="Arial"/>
        <family val="2"/>
      </rPr>
      <t xml:space="preserve">Vice President: </t>
    </r>
    <r>
      <rPr>
        <sz val="10"/>
        <rFont val="Arial"/>
        <family val="2"/>
      </rPr>
      <t>Brian Fournier - metaldream84@aol.com - 617.447.9992</t>
    </r>
  </si>
  <si>
    <r>
      <rPr>
        <b/>
        <sz val="10"/>
        <rFont val="Arial"/>
        <family val="2"/>
      </rPr>
      <t>Secretary:</t>
    </r>
    <r>
      <rPr>
        <sz val="10"/>
        <rFont val="Arial"/>
        <family val="2"/>
      </rPr>
      <t xml:space="preserve"> Mike Miccichi - MichaelMiccichi@gmail.com - 617.459.1097</t>
    </r>
  </si>
  <si>
    <r>
      <rPr>
        <b/>
        <sz val="10"/>
        <color rgb="FFC00000"/>
        <rFont val="Arial"/>
        <family val="2"/>
      </rPr>
      <t>The regular season will begin Friday, September 11th</t>
    </r>
    <r>
      <rPr>
        <sz val="10"/>
        <rFont val="Arial"/>
        <family val="2"/>
      </rPr>
      <t xml:space="preserve">. All matches scheduled to begin at 8:00pm. </t>
    </r>
  </si>
  <si>
    <r>
      <rPr>
        <b/>
        <sz val="10"/>
        <color rgb="FFC00000"/>
        <rFont val="Arial"/>
        <family val="2"/>
      </rPr>
      <t>All bowlers shall pay $40 per week,</t>
    </r>
    <r>
      <rPr>
        <sz val="10"/>
        <rFont val="Arial"/>
        <family val="2"/>
      </rPr>
      <t xml:space="preserve"> which includes the cost of bowling. The home team captains will collect all monies to be paid and send</t>
    </r>
  </si>
  <si>
    <t>The scores from each week may be submitted via e-mail or a text message, with the photo of your score-template sheet</t>
  </si>
  <si>
    <t>Secretary: Mike Miccichi - MichaelMiccichi@gmail.com</t>
  </si>
  <si>
    <r>
      <t xml:space="preserve">prizes. </t>
    </r>
    <r>
      <rPr>
        <b/>
        <sz val="10"/>
        <rFont val="Arial"/>
        <family val="2"/>
      </rPr>
      <t>No hats allowed</t>
    </r>
    <r>
      <rPr>
        <sz val="10"/>
        <rFont val="Arial"/>
        <family val="2"/>
      </rPr>
      <t>.</t>
    </r>
  </si>
  <si>
    <r>
      <rPr>
        <b/>
        <sz val="10"/>
        <color rgb="FFC00000"/>
        <rFont val="Arial"/>
        <family val="2"/>
      </rPr>
      <t>Playoffs will be held at season's end at Lucky Strike Lanes, Lynn, MA</t>
    </r>
    <r>
      <rPr>
        <sz val="10"/>
        <rFont val="Arial"/>
        <family val="2"/>
      </rPr>
      <t>. 1st round matches will consist of 2 strings. All other rounds will consist of 3-string matches.</t>
    </r>
  </si>
  <si>
    <t>If a new team (captain) joins the league, that captain must wait until all other captains in the round have hosted the playoffs.</t>
  </si>
  <si>
    <t xml:space="preserve">2016-2017 Playoffs - Academy Lanes </t>
  </si>
  <si>
    <t>2017-2018 Playoffs - Ron's Ice Cream</t>
  </si>
  <si>
    <r>
      <t xml:space="preserve">match against Dave's team (Academy 2), </t>
    </r>
    <r>
      <rPr>
        <b/>
        <i/>
        <sz val="10"/>
        <rFont val="Arial"/>
        <family val="2"/>
      </rPr>
      <t>or by the end of the first half. O</t>
    </r>
    <r>
      <rPr>
        <sz val="10"/>
        <rFont val="Arial"/>
        <family val="2"/>
      </rPr>
      <t>therwise you will be deemed out of the triple strike pool. It is the responsibility of the bowler or that bowler's captain to notify</t>
    </r>
  </si>
  <si>
    <r>
      <t xml:space="preserve">Cost of bowling has gone from $9 to $10. Bowling centers will be paid $100. To keep prize monies balanced, </t>
    </r>
    <r>
      <rPr>
        <b/>
        <sz val="10"/>
        <rFont val="Arial"/>
        <family val="2"/>
      </rPr>
      <t xml:space="preserve">an extra payment of </t>
    </r>
  </si>
  <si>
    <t>The league will not bowl on 12/25 and 1/1, for obvious reasons. The last night of the league will be May 13th following a 33 week schedule.</t>
  </si>
  <si>
    <t xml:space="preserve">Team Single, Triple, and Average will not count on Position Nights. However, Individual Single and Triple will count. </t>
  </si>
  <si>
    <t>2015-2016 Playoffs - Lucky Strike Lanes (Back up Academy Lanes)</t>
  </si>
  <si>
    <t>The next captains in line to host a playoff will be Rich Limone, Dan Chouinard, Mark Ricci, Nick Zuffelato and Mike Legendre</t>
  </si>
  <si>
    <t>Andrew Wasnewski</t>
  </si>
  <si>
    <t>33 Weeks</t>
  </si>
  <si>
    <t>TEAM PRIZES</t>
  </si>
  <si>
    <t>Regular Season</t>
  </si>
  <si>
    <t>Playoffs</t>
  </si>
  <si>
    <t>High Series</t>
  </si>
  <si>
    <t>High Singles</t>
  </si>
  <si>
    <t>Income</t>
  </si>
  <si>
    <t>PY</t>
  </si>
  <si>
    <t>CY</t>
  </si>
  <si>
    <t>Dues</t>
  </si>
  <si>
    <t>Sponsor Fees</t>
  </si>
  <si>
    <t>Total Income</t>
  </si>
  <si>
    <t>Expenses</t>
  </si>
  <si>
    <t>Secretary Salary</t>
  </si>
  <si>
    <t>Pres/Treasurer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</si>
  <si>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</si>
  <si>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</si>
  <si>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</si>
  <si>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</si>
  <si>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</si>
  <si>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</si>
  <si>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</si>
  <si>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</si>
  <si>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</si>
  <si>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</si>
  <si>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</si>
  <si>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</si>
  <si>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</si>
  <si>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</si>
  <si>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</si>
  <si>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</si>
  <si>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*Added $145 in additional prizes to individual averages</t>
  </si>
  <si>
    <t xml:space="preserve">$35 will be paid the first week of the second half by each bowler. </t>
  </si>
  <si>
    <r>
      <t>Subs are only eligible to bowl in the playoffs if they were on the team's roster by the Week 25 (</t>
    </r>
    <r>
      <rPr>
        <sz val="10"/>
        <color rgb="FFFF0000"/>
        <rFont val="Arial"/>
        <family val="2"/>
      </rPr>
      <t>if the league has halves)</t>
    </r>
    <r>
      <rPr>
        <sz val="10"/>
        <rFont val="Arial"/>
        <family val="2"/>
      </rPr>
      <t xml:space="preserve"> or the start of the 3rd round (</t>
    </r>
    <r>
      <rPr>
        <sz val="10"/>
        <color rgb="FFFF0000"/>
        <rFont val="Arial"/>
        <family val="2"/>
      </rPr>
      <t>if the league has thirds)</t>
    </r>
    <r>
      <rPr>
        <sz val="10"/>
        <rFont val="Arial"/>
        <family val="2"/>
      </rPr>
      <t xml:space="preserve"> Anyone eligible to bowl in the playoffs</t>
    </r>
  </si>
  <si>
    <t>Transaction History</t>
  </si>
  <si>
    <t xml:space="preserve">Academy 2 places Dave Chestercove on Sub Roster; </t>
  </si>
  <si>
    <t>Woburn 1 adds David Newhook to Sub Roster</t>
  </si>
  <si>
    <t>Metro 1 adds Andrew Wasnewski to Sub Roster</t>
  </si>
  <si>
    <t>Malden 1 adds Don Page to Sub Roster</t>
  </si>
  <si>
    <t>Riverwalk adds John Starner to Roster</t>
  </si>
  <si>
    <t>Don Page</t>
  </si>
  <si>
    <t>Metro 1 adds Angel Figueroa to Sub Roster</t>
  </si>
  <si>
    <t>AVG.</t>
  </si>
  <si>
    <t>Pinfall</t>
  </si>
  <si>
    <t>Strings</t>
  </si>
  <si>
    <t>SER</t>
  </si>
  <si>
    <t>TJ DiPietro</t>
  </si>
  <si>
    <t>Dan Chouinard</t>
  </si>
  <si>
    <t>Mark Strangio</t>
  </si>
  <si>
    <t>Dave Godwin</t>
  </si>
  <si>
    <t>Ron's</t>
  </si>
  <si>
    <t>Mike Regal</t>
  </si>
  <si>
    <t>Mike Legendre</t>
  </si>
  <si>
    <t>Dave Mallahan</t>
  </si>
  <si>
    <t>John Zappi</t>
  </si>
  <si>
    <t>Nick Zuffelato</t>
  </si>
  <si>
    <t>Mark Ricci</t>
  </si>
  <si>
    <t>Rich Limone</t>
  </si>
  <si>
    <t>Arty Gendreau</t>
  </si>
  <si>
    <t>Dave Barber</t>
  </si>
  <si>
    <t>Ed Woodside</t>
  </si>
  <si>
    <t>Mike Miccichi</t>
  </si>
  <si>
    <t>Dennis Nuzzo</t>
  </si>
  <si>
    <t>Points Won</t>
  </si>
  <si>
    <t>Total Pinfall</t>
  </si>
  <si>
    <t>Angel Figueroa</t>
  </si>
  <si>
    <t>POS</t>
  </si>
  <si>
    <t>TEAM</t>
  </si>
  <si>
    <t>WINS</t>
  </si>
  <si>
    <t>LOSSES</t>
  </si>
  <si>
    <t>PCT.</t>
  </si>
  <si>
    <t>GB</t>
  </si>
  <si>
    <t>SIN</t>
  </si>
  <si>
    <t>SERIES</t>
  </si>
  <si>
    <t>SINGLE</t>
  </si>
  <si>
    <t>PINS</t>
  </si>
  <si>
    <t>Rons Ice Cream</t>
  </si>
  <si>
    <t>Rons</t>
  </si>
  <si>
    <t>Wins</t>
  </si>
  <si>
    <t>Losses</t>
  </si>
  <si>
    <t>UnionSt.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</si>
  <si>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</si>
  <si>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</si>
  <si>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</si>
  <si>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</si>
  <si>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</si>
  <si>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</si>
  <si>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</si>
  <si>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</si>
  <si>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</si>
  <si>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</si>
  <si>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</si>
  <si>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</si>
  <si>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</si>
  <si>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</si>
  <si>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</si>
  <si>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</si>
  <si>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</si>
  <si>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</si>
  <si>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</si>
  <si>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</si>
  <si>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</si>
  <si>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</si>
  <si>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</si>
  <si>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</si>
  <si>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</si>
  <si>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</si>
  <si>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</si>
  <si>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</si>
  <si>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</si>
  <si>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</si>
  <si>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</si>
  <si>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</si>
  <si>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</si>
  <si>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Series</t>
  </si>
  <si>
    <t>Single</t>
  </si>
  <si>
    <t>AVG</t>
  </si>
  <si>
    <t>GMS</t>
  </si>
  <si>
    <t>BOWLER</t>
  </si>
  <si>
    <t>STR</t>
  </si>
  <si>
    <t>Woburn 1 adds Dan Gauthier to Active Roster; adds Paul D'Antuono to Sub Roster</t>
  </si>
  <si>
    <t>Week 1 - September 11th, 2015</t>
  </si>
  <si>
    <t>400 + Series</t>
  </si>
  <si>
    <t>150 + Singles</t>
  </si>
  <si>
    <t>Park Place adds Eric Sargent to Sub Roster</t>
  </si>
  <si>
    <t>Eric Sargent</t>
  </si>
  <si>
    <t>Enter Team Name</t>
  </si>
  <si>
    <t>Phone:</t>
  </si>
  <si>
    <t>E-Mail:</t>
  </si>
  <si>
    <t>Captain:</t>
  </si>
  <si>
    <t>Team:</t>
  </si>
  <si>
    <t>Jay Simoneau</t>
  </si>
  <si>
    <t>Urbie Kafalas</t>
  </si>
  <si>
    <t>Lucky adds Urbie Kafalas to Sub Roster</t>
  </si>
  <si>
    <t>Away Scores</t>
  </si>
  <si>
    <t>MichaelMiccichi@gmail.com</t>
  </si>
  <si>
    <t>617-459-1097</t>
  </si>
  <si>
    <t>cantell24@gmail.com</t>
  </si>
  <si>
    <t>781-248-4115</t>
  </si>
  <si>
    <t>mjs@bulfinch.com</t>
  </si>
  <si>
    <t>617-699-7239</t>
  </si>
  <si>
    <t>iceman111089@yahoo.com</t>
  </si>
  <si>
    <t>978-697-5749</t>
  </si>
  <si>
    <t>johnmregal@gmail.com</t>
  </si>
  <si>
    <t>617-448-6023</t>
  </si>
  <si>
    <t>mlegendre77@yahoo.com</t>
  </si>
  <si>
    <t>781-769-0606</t>
  </si>
  <si>
    <t>bowlingman427@yahoo.com</t>
  </si>
  <si>
    <t>978-390-5745</t>
  </si>
  <si>
    <t>617-581-3098</t>
  </si>
  <si>
    <t>rplimone@comcast.net</t>
  </si>
  <si>
    <t>617-548-1415</t>
  </si>
  <si>
    <t>artypga@gmail.com</t>
  </si>
  <si>
    <t>978-761-6894</t>
  </si>
  <si>
    <t>luckystrikedave@yahoo.com</t>
  </si>
  <si>
    <t>781-439-3411</t>
  </si>
  <si>
    <t>dwoodside@statestreet.com</t>
  </si>
  <si>
    <t>617-872-2091</t>
  </si>
  <si>
    <t>dopey88049@aol.com</t>
  </si>
  <si>
    <t>781-520-9256</t>
  </si>
  <si>
    <t xml:space="preserve">Norm Pelletier </t>
  </si>
  <si>
    <t>-</t>
  </si>
  <si>
    <t>riverwalklanes@gmail.com</t>
  </si>
  <si>
    <t>danthatman06@yahoo.com</t>
  </si>
  <si>
    <t>339-206-0001</t>
  </si>
  <si>
    <t>nzuffelato@yahoo.com</t>
  </si>
  <si>
    <t>Individual Single</t>
  </si>
  <si>
    <t>Individual Triple</t>
  </si>
  <si>
    <t>Week 2 - September 18th, 2015</t>
  </si>
  <si>
    <t>Next Week - 9/25/2015</t>
  </si>
  <si>
    <t>Next Week - 9/18/2015</t>
  </si>
  <si>
    <t>Two Weeks - 9/25/2015</t>
  </si>
  <si>
    <t>Two Weeks - 10/2/2015</t>
  </si>
  <si>
    <t>Ed Tringale</t>
  </si>
  <si>
    <t>Academy 2 adds Ed Tringale from Metro 1 sub roster; promotes to Active Roster</t>
  </si>
  <si>
    <t>zap823@verizon.net</t>
  </si>
  <si>
    <t>Eric Pelletier</t>
  </si>
  <si>
    <t>Peter Pereria</t>
  </si>
  <si>
    <t>Lucky adds Eric Pelletier to Sub Roster</t>
  </si>
  <si>
    <t>Week 3 - September 25th, 2015</t>
  </si>
  <si>
    <t>Next Week - 10/2/2015</t>
  </si>
  <si>
    <t>Two Weeks - 10/9/2015</t>
  </si>
  <si>
    <t>400's</t>
  </si>
  <si>
    <t>Week 4 - October 2nd, 2015</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</si>
</sst>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6">
    <font>
      <sz val="11"/>
      <color theme="1"/>
      <name val="Calibri"/>
      <family val="2"/>
      <scheme val="minor"/>
    </font>
    <font>
      <sz val="11"/>
      <color theme="0"/>
      <name val="Calibri"/>
      <family val="2"/>
      <scheme val="minor"/>
    </font>
    <font>
      <b/>
      <sz val="12"/>
      <name val="Arial"/>
      <family val="2"/>
    </font>
    <font>
      <b/>
      <i/>
      <sz val="12"/>
      <name val="Calibri"/>
      <family val="2"/>
      <scheme val="minor"/>
    </font>
    <font>
      <sz val="11"/>
      <name val="Century"/>
      <family val="1"/>
    </font>
    <font>
      <sz val="11"/>
      <name val="Calibri"/>
      <family val="2"/>
      <scheme val="minor"/>
    </font>
    <font>
      <sz val="16"/>
      <color theme="1"/>
      <name val="Calibri"/>
      <family val="2"/>
      <scheme val="minor"/>
    </font>
    <font>
      <sz val="11"/>
      <color theme="0"/>
      <name val="Century Gothic"/>
      <family val="2"/>
    </font>
    <font>
      <sz val="11"/>
      <color theme="1"/>
      <name val="Century Gothic"/>
      <family val="2"/>
    </font>
    <font>
      <sz val="12"/>
      <name val="Elephant"/>
      <family val="1"/>
    </font>
    <font>
      <sz val="16"/>
      <name val="Century"/>
      <family val="1"/>
    </font>
    <font>
      <b/>
      <sz val="10"/>
      <name val="Arial"/>
      <family val="2"/>
    </font>
    <font>
      <sz val="10"/>
      <name val="Arial"/>
      <family val="2"/>
    </font>
    <font>
      <i/>
      <u/>
      <sz val="10"/>
      <name val="Arial"/>
      <family val="2"/>
    </font>
    <font>
      <sz val="10"/>
      <color indexed="56"/>
      <name val="Arial"/>
      <family val="2"/>
    </font>
    <font>
      <b/>
      <sz val="10"/>
      <color rgb="FFC00000"/>
      <name val="Arial"/>
      <family val="2"/>
    </font>
    <font>
      <sz val="9"/>
      <name val="Arial"/>
      <family val="2"/>
    </font>
    <font>
      <b/>
      <u/>
      <sz val="9"/>
      <name val="Arial"/>
      <family val="2"/>
    </font>
    <font>
      <b/>
      <sz val="9"/>
      <name val="Arial"/>
      <family val="2"/>
    </font>
    <font>
      <b/>
      <sz val="10"/>
      <color indexed="56"/>
      <name val="Arial"/>
      <family val="2"/>
    </font>
    <font>
      <b/>
      <u/>
      <sz val="10"/>
      <name val="Arial"/>
      <family val="2"/>
    </font>
    <font>
      <sz val="10"/>
      <color indexed="30"/>
      <name val="Arial"/>
      <family val="2"/>
    </font>
    <font>
      <b/>
      <i/>
      <sz val="10"/>
      <name val="Arial"/>
      <family val="2"/>
    </font>
    <font>
      <b/>
      <sz val="14"/>
      <color theme="1"/>
      <name val="Calibri"/>
      <family val="2"/>
      <scheme val="minor"/>
    </font>
    <font>
      <sz val="11"/>
      <color theme="1"/>
      <name val="Calibri"/>
      <family val="2"/>
      <scheme val="minor"/>
    </font>
    <font>
      <b/>
      <sz val="16"/>
      <name val="Calibri"/>
      <family val="2"/>
    </font>
    <font>
      <sz val="11"/>
      <name val="Calibri"/>
      <family val="2"/>
    </font>
    <font>
      <i/>
      <sz val="11"/>
      <name val="Calibri"/>
      <family val="2"/>
    </font>
    <font>
      <b/>
      <i/>
      <sz val="11"/>
      <name val="Calibri"/>
      <family val="2"/>
    </font>
    <font>
      <b/>
      <sz val="11"/>
      <name val="Calibri"/>
      <family val="2"/>
    </font>
    <font>
      <b/>
      <u/>
      <sz val="11"/>
      <name val="Calibri"/>
      <family val="2"/>
    </font>
    <font>
      <u/>
      <sz val="11"/>
      <name val="Calibri"/>
      <family val="2"/>
    </font>
    <font>
      <b/>
      <i/>
      <sz val="11"/>
      <color rgb="FFC00000"/>
      <name val="Calibri"/>
      <family val="2"/>
    </font>
    <font>
      <sz val="10"/>
      <color rgb="FFFF0000"/>
      <name val="Arial"/>
      <family val="2"/>
    </font>
    <font>
      <u/>
      <sz val="15"/>
      <name val="Segoe Print"/>
    </font>
    <font>
      <b/>
      <sz val="12"/>
      <color theme="1"/>
      <name val="Calibri"/>
      <family val="2"/>
      <scheme val="minor"/>
    </font>
    <font>
      <sz val="12"/>
      <color rgb="FF0000FF"/>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u/>
      <sz val="14"/>
      <name val="Cambria"/>
      <family val="1"/>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2"/>
      <color rgb="FF0000FF"/>
      <name val="Arial"/>
      <family val="2"/>
    </font>
    <font>
      <b/>
      <i/>
      <sz val="12"/>
      <color rgb="FF0000FF"/>
      <name val="Calibri"/>
      <family val="2"/>
      <scheme val="minor"/>
    </font>
    <font>
      <sz val="11"/>
      <color rgb="FF0000FF"/>
      <name val="Century"/>
      <family val="1"/>
    </font>
    <font>
      <sz val="11"/>
      <color rgb="FF0000FF"/>
      <name val="Calibri"/>
      <family val="2"/>
      <scheme val="minor"/>
    </font>
    <font>
      <sz val="10"/>
      <color theme="1"/>
      <name val="Calibri"/>
      <family val="2"/>
      <scheme val="minor"/>
    </font>
    <font>
      <sz val="9"/>
      <color theme="1"/>
      <name val="Calibri"/>
      <family val="2"/>
      <scheme val="minor"/>
    </font>
    <font>
      <sz val="9"/>
      <color theme="1"/>
      <name val="Century Schoolbook"/>
      <family val="1"/>
    </font>
    <font>
      <b/>
      <sz val="12"/>
      <color theme="1"/>
      <name val="Arial"/>
      <family val="2"/>
    </font>
    <font>
      <b/>
      <sz val="9"/>
      <color theme="1"/>
      <name val="Calibri"/>
      <family val="2"/>
      <scheme val="minor"/>
    </font>
    <font>
      <sz val="12"/>
      <color theme="1"/>
      <name val="Calibri"/>
      <family val="2"/>
      <scheme val="minor"/>
    </font>
    <font>
      <sz val="12"/>
      <color theme="1"/>
      <name val="Century Schoolbook"/>
      <family val="1"/>
    </font>
    <font>
      <sz val="11"/>
      <color theme="0"/>
      <name val="Lucida Console"/>
      <family val="3"/>
    </font>
    <font>
      <b/>
      <sz val="11"/>
      <name val="Calibri"/>
      <family val="2"/>
      <scheme val="minor"/>
    </font>
    <font>
      <sz val="11"/>
      <name val="Verdana"/>
      <family val="2"/>
    </font>
    <font>
      <i/>
      <sz val="11"/>
      <name val="Verdana"/>
      <family val="2"/>
    </font>
    <font>
      <sz val="20"/>
      <color theme="0"/>
      <name val="Script MT Bold"/>
      <family val="4"/>
    </font>
    <font>
      <sz val="20"/>
      <color theme="1"/>
      <name val="Script MT Bold"/>
      <family val="4"/>
    </font>
    <font>
      <b/>
      <sz val="16"/>
      <color theme="1"/>
      <name val="Lucida Calligraphy"/>
      <family val="4"/>
    </font>
    <font>
      <sz val="11"/>
      <color theme="1"/>
      <name val="Bookman Old Style"/>
      <family val="1"/>
    </font>
    <font>
      <i/>
      <sz val="11"/>
      <name val="Calibri"/>
      <family val="2"/>
      <scheme val="minor"/>
    </font>
    <font>
      <sz val="11"/>
      <color theme="1"/>
      <name val="Century"/>
      <family val="1"/>
    </font>
    <font>
      <sz val="12"/>
      <color theme="1"/>
      <name val="Century"/>
      <family val="1"/>
    </font>
    <font>
      <b/>
      <i/>
      <u/>
      <sz val="11"/>
      <color theme="1"/>
      <name val="Calibri"/>
      <family val="2"/>
      <scheme val="minor"/>
    </font>
    <font>
      <b/>
      <strike/>
      <sz val="12"/>
      <color rgb="FF0000FF"/>
      <name val="Arial"/>
      <family val="2"/>
    </font>
    <font>
      <b/>
      <i/>
      <strike/>
      <sz val="12"/>
      <color rgb="FF0000FF"/>
      <name val="Calibri"/>
      <family val="2"/>
      <scheme val="minor"/>
    </font>
    <font>
      <strike/>
      <sz val="11"/>
      <color rgb="FF0000FF"/>
      <name val="Century"/>
      <family val="1"/>
    </font>
    <font>
      <strike/>
      <sz val="11"/>
      <color rgb="FF0000FF"/>
      <name val="Calibri"/>
      <family val="2"/>
      <scheme val="minor"/>
    </font>
    <font>
      <sz val="11"/>
      <color theme="1"/>
      <name val="Lucida Fax"/>
      <family val="1"/>
    </font>
    <font>
      <b/>
      <i/>
      <sz val="12"/>
      <color theme="1"/>
      <name val="Calibri"/>
      <family val="2"/>
      <scheme val="minor"/>
    </font>
    <font>
      <b/>
      <sz val="14"/>
      <color theme="1"/>
      <name val="Perpetua"/>
      <family val="1"/>
    </font>
    <font>
      <i/>
      <sz val="11"/>
      <color theme="1"/>
      <name val="Lucida Sans Unicode"/>
      <family val="2"/>
    </font>
    <font>
      <sz val="12"/>
      <color theme="1"/>
      <name val="Lucida Sans Unicode"/>
      <family val="2"/>
    </font>
    <font>
      <b/>
      <sz val="16"/>
      <color theme="1"/>
      <name val="High Tower Text"/>
      <family val="1"/>
    </font>
    <font>
      <b/>
      <strike/>
      <sz val="12"/>
      <name val="Arial"/>
      <family val="2"/>
    </font>
    <font>
      <b/>
      <i/>
      <strike/>
      <sz val="12"/>
      <name val="Calibri"/>
      <family val="2"/>
      <scheme val="minor"/>
    </font>
    <font>
      <strike/>
      <sz val="11"/>
      <name val="Century"/>
      <family val="1"/>
    </font>
    <font>
      <strike/>
      <sz val="11"/>
      <name val="Calibri"/>
      <family val="2"/>
      <scheme val="minor"/>
    </font>
    <font>
      <b/>
      <sz val="11"/>
      <color rgb="FFFF0000"/>
      <name val="Calibri"/>
      <family val="2"/>
      <scheme val="minor"/>
    </font>
  </fonts>
  <fills count="26">
    <fill>
      <patternFill patternType="none"/>
    </fill>
    <fill>
      <patternFill patternType="gray125"/>
    </fill>
    <fill>
      <patternFill patternType="solid">
        <fgColor rgb="FF0000FF"/>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
      <patternFill patternType="solid">
        <fgColor rgb="FF000099"/>
        <bgColor indexed="64"/>
      </patternFill>
    </fill>
    <fill>
      <patternFill patternType="solid">
        <fgColor rgb="FFFF9933"/>
        <bgColor indexed="64"/>
      </patternFill>
    </fill>
    <fill>
      <patternFill patternType="solid">
        <fgColor rgb="FF0066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499984740745262"/>
        <bgColor indexed="64"/>
      </patternFill>
    </fill>
    <fill>
      <patternFill patternType="solid">
        <fgColor theme="7" tint="-0.249977111117893"/>
        <bgColor indexed="64"/>
      </patternFill>
    </fill>
    <fill>
      <patternFill patternType="solid">
        <fgColor theme="6" tint="0.59999389629810485"/>
        <bgColor indexed="64"/>
      </patternFill>
    </fill>
    <fill>
      <patternFill patternType="solid">
        <fgColor rgb="FF006666"/>
        <bgColor indexed="64"/>
      </patternFill>
    </fill>
    <fill>
      <patternFill patternType="solid">
        <fgColor theme="3" tint="0.79998168889431442"/>
        <bgColor indexed="64"/>
      </patternFill>
    </fill>
    <fill>
      <patternFill patternType="solid">
        <fgColor rgb="FF0066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7030A0"/>
        <bgColor indexed="64"/>
      </patternFill>
    </fill>
    <fill>
      <patternFill patternType="solid">
        <fgColor rgb="FF003366"/>
        <bgColor indexed="64"/>
      </patternFill>
    </fill>
    <fill>
      <patternFill patternType="solid">
        <fgColor rgb="FF000066"/>
        <bgColor indexed="64"/>
      </patternFill>
    </fill>
  </fills>
  <borders count="93">
    <border>
      <left/>
      <right/>
      <top/>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theme="0"/>
      </right>
      <top style="thin">
        <color theme="0"/>
      </top>
      <bottom style="thick">
        <color theme="9" tint="-0.24994659260841701"/>
      </bottom>
      <diagonal/>
    </border>
    <border>
      <left style="thin">
        <color theme="0"/>
      </left>
      <right style="thin">
        <color theme="0"/>
      </right>
      <top style="thin">
        <color theme="0"/>
      </top>
      <bottom style="thick">
        <color theme="9" tint="-0.24994659260841701"/>
      </bottom>
      <diagonal/>
    </border>
    <border>
      <left style="thin">
        <color theme="0"/>
      </left>
      <right style="thick">
        <color theme="9" tint="-0.24994659260841701"/>
      </right>
      <top style="thin">
        <color theme="0"/>
      </top>
      <bottom style="thick">
        <color theme="9" tint="-0.24994659260841701"/>
      </bottom>
      <diagonal/>
    </border>
    <border>
      <left/>
      <right style="thin">
        <color theme="0"/>
      </right>
      <top style="thick">
        <color theme="9" tint="-0.2499465926084170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ck">
        <color theme="9" tint="-0.24994659260841701"/>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right/>
      <top style="thin">
        <color theme="0"/>
      </top>
      <bottom/>
      <diagonal/>
    </border>
  </borders>
  <cellStyleXfs count="3">
    <xf numFmtId="0" fontId="0" fillId="0" borderId="0"/>
    <xf numFmtId="43" fontId="24" fillId="0" borderId="0" applyFont="0" applyFill="0" applyBorder="0" applyAlignment="0" applyProtection="0"/>
    <xf numFmtId="43" fontId="12" fillId="0" borderId="0" applyFont="0" applyFill="0" applyBorder="0" applyAlignment="0" applyProtection="0"/>
  </cellStyleXfs>
  <cellXfs count="575">
    <xf numFmtId="0" fontId="0" fillId="0" borderId="0" xfId="0"/>
    <xf numFmtId="0" fontId="1" fillId="2" borderId="5" xfId="0" applyFont="1" applyFill="1" applyBorder="1" applyAlignment="1">
      <alignment horizontal="center"/>
    </xf>
    <xf numFmtId="0" fontId="6" fillId="0" borderId="0" xfId="0" applyFont="1"/>
    <xf numFmtId="0" fontId="7" fillId="2" borderId="14" xfId="0" applyFont="1" applyFill="1" applyBorder="1" applyAlignment="1">
      <alignment horizontal="center"/>
    </xf>
    <xf numFmtId="0" fontId="8" fillId="0" borderId="0" xfId="0" applyFont="1"/>
    <xf numFmtId="0" fontId="9" fillId="4" borderId="14" xfId="0" applyFont="1" applyFill="1" applyBorder="1" applyAlignment="1">
      <alignment horizontal="center" vertical="center"/>
    </xf>
    <xf numFmtId="0" fontId="7" fillId="2" borderId="15" xfId="0" applyFont="1" applyFill="1" applyBorder="1" applyAlignment="1">
      <alignment horizontal="center"/>
    </xf>
    <xf numFmtId="0" fontId="7" fillId="5" borderId="14" xfId="0" applyFont="1" applyFill="1" applyBorder="1" applyAlignment="1">
      <alignment horizontal="center"/>
    </xf>
    <xf numFmtId="0" fontId="0" fillId="0" borderId="0" xfId="0" applyAlignment="1">
      <alignment horizontal="center"/>
    </xf>
    <xf numFmtId="0" fontId="7" fillId="6" borderId="14" xfId="0" applyFont="1" applyFill="1" applyBorder="1" applyAlignment="1">
      <alignment horizontal="center"/>
    </xf>
    <xf numFmtId="0" fontId="10" fillId="4" borderId="13" xfId="0" applyFont="1" applyFill="1" applyBorder="1" applyAlignment="1">
      <alignment horizontal="center" vertical="center"/>
    </xf>
    <xf numFmtId="0" fontId="5" fillId="5" borderId="0" xfId="0" applyFont="1" applyFill="1"/>
    <xf numFmtId="0" fontId="5" fillId="5" borderId="0" xfId="0" applyFont="1" applyFill="1" applyBorder="1"/>
    <xf numFmtId="0" fontId="4" fillId="5" borderId="0" xfId="0" applyFont="1" applyFill="1" applyBorder="1" applyAlignment="1">
      <alignment horizontal="center"/>
    </xf>
    <xf numFmtId="0" fontId="5" fillId="5" borderId="0" xfId="0" applyFont="1" applyFill="1" applyBorder="1" applyAlignment="1">
      <alignment horizontal="center"/>
    </xf>
    <xf numFmtId="0" fontId="4" fillId="5" borderId="19" xfId="0" applyFont="1" applyFill="1" applyBorder="1" applyAlignment="1">
      <alignment horizontal="center"/>
    </xf>
    <xf numFmtId="0" fontId="4" fillId="5" borderId="20" xfId="0" applyFont="1" applyFill="1" applyBorder="1" applyAlignment="1">
      <alignment horizontal="center"/>
    </xf>
    <xf numFmtId="0" fontId="5" fillId="5" borderId="19" xfId="0" applyFont="1" applyFill="1" applyBorder="1"/>
    <xf numFmtId="0" fontId="5" fillId="5" borderId="20" xfId="0" applyFont="1" applyFill="1" applyBorder="1"/>
    <xf numFmtId="0" fontId="11"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3" fillId="0" borderId="0" xfId="0" applyFont="1"/>
    <xf numFmtId="0" fontId="12" fillId="0" borderId="0" xfId="0" applyFont="1"/>
    <xf numFmtId="0" fontId="14" fillId="0" borderId="0" xfId="0" applyFont="1"/>
    <xf numFmtId="0" fontId="16"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19" fillId="0" borderId="0" xfId="0" applyFont="1"/>
    <xf numFmtId="0" fontId="20" fillId="0" borderId="0" xfId="0" applyFont="1" applyAlignment="1">
      <alignment horizontal="center"/>
    </xf>
    <xf numFmtId="0" fontId="16" fillId="0" borderId="0" xfId="0" applyFont="1" applyAlignment="1">
      <alignment horizontal="center"/>
    </xf>
    <xf numFmtId="0" fontId="11" fillId="0" borderId="0" xfId="0" applyFont="1"/>
    <xf numFmtId="0" fontId="15" fillId="0" borderId="0" xfId="0" applyFont="1"/>
    <xf numFmtId="0" fontId="21" fillId="0" borderId="0" xfId="0" applyFont="1"/>
    <xf numFmtId="0" fontId="0" fillId="0" borderId="22" xfId="0" applyBorder="1"/>
    <xf numFmtId="0" fontId="0" fillId="0" borderId="0" xfId="0" applyBorder="1"/>
    <xf numFmtId="0" fontId="26" fillId="5" borderId="0" xfId="0" applyFont="1" applyFill="1" applyBorder="1"/>
    <xf numFmtId="0" fontId="0" fillId="5" borderId="0" xfId="0" applyFill="1"/>
    <xf numFmtId="0" fontId="27" fillId="5" borderId="0" xfId="0" applyFont="1" applyFill="1" applyBorder="1" applyAlignment="1">
      <alignment horizontal="center" vertical="center"/>
    </xf>
    <xf numFmtId="0" fontId="26" fillId="5" borderId="29" xfId="0" applyFont="1" applyFill="1" applyBorder="1"/>
    <xf numFmtId="0" fontId="29" fillId="5" borderId="0" xfId="0" applyFont="1" applyFill="1" applyBorder="1" applyAlignment="1">
      <alignment horizontal="left"/>
    </xf>
    <xf numFmtId="0" fontId="30" fillId="5" borderId="0" xfId="0" applyFont="1" applyFill="1" applyBorder="1" applyAlignment="1">
      <alignment horizontal="center"/>
    </xf>
    <xf numFmtId="0" fontId="26" fillId="5" borderId="30" xfId="0" applyFont="1" applyFill="1" applyBorder="1"/>
    <xf numFmtId="0" fontId="31" fillId="5" borderId="0" xfId="0" applyFont="1" applyFill="1" applyBorder="1"/>
    <xf numFmtId="0" fontId="30" fillId="5" borderId="29" xfId="0" applyFont="1" applyFill="1" applyBorder="1" applyAlignment="1">
      <alignment horizontal="center"/>
    </xf>
    <xf numFmtId="0" fontId="30" fillId="5" borderId="30" xfId="0" applyFont="1" applyFill="1" applyBorder="1" applyAlignment="1">
      <alignment horizontal="center"/>
    </xf>
    <xf numFmtId="0" fontId="26" fillId="5" borderId="0" xfId="0" applyFont="1" applyFill="1" applyBorder="1" applyAlignment="1">
      <alignment horizontal="left" indent="2"/>
    </xf>
    <xf numFmtId="3" fontId="26" fillId="5" borderId="0" xfId="0" applyNumberFormat="1" applyFont="1" applyFill="1" applyBorder="1" applyAlignment="1">
      <alignment horizontal="right"/>
    </xf>
    <xf numFmtId="0" fontId="29" fillId="5" borderId="29" xfId="0" applyFont="1" applyFill="1" applyBorder="1" applyAlignment="1">
      <alignment horizontal="center"/>
    </xf>
    <xf numFmtId="3" fontId="26" fillId="5" borderId="0" xfId="2" applyNumberFormat="1" applyFont="1" applyFill="1" applyBorder="1" applyAlignment="1">
      <alignment horizontal="center"/>
    </xf>
    <xf numFmtId="0" fontId="29" fillId="5" borderId="0" xfId="0" applyFont="1" applyFill="1" applyBorder="1" applyAlignment="1">
      <alignment horizontal="center"/>
    </xf>
    <xf numFmtId="3" fontId="26" fillId="5" borderId="30" xfId="2" applyNumberFormat="1" applyFont="1" applyFill="1" applyBorder="1" applyAlignment="1">
      <alignment horizontal="center"/>
    </xf>
    <xf numFmtId="0" fontId="29" fillId="5" borderId="0" xfId="0" applyFont="1" applyFill="1" applyBorder="1" applyAlignment="1">
      <alignment horizontal="left" indent="2"/>
    </xf>
    <xf numFmtId="3" fontId="29" fillId="5" borderId="0" xfId="0" applyNumberFormat="1" applyFont="1" applyFill="1" applyBorder="1" applyAlignment="1">
      <alignment horizontal="right"/>
    </xf>
    <xf numFmtId="0" fontId="26" fillId="5" borderId="0" xfId="0" applyFont="1" applyFill="1" applyBorder="1" applyAlignment="1">
      <alignment horizontal="center"/>
    </xf>
    <xf numFmtId="165" fontId="26" fillId="5" borderId="0" xfId="1" applyNumberFormat="1" applyFont="1" applyFill="1" applyBorder="1" applyAlignment="1">
      <alignment horizontal="right"/>
    </xf>
    <xf numFmtId="0" fontId="26" fillId="5" borderId="0" xfId="0" applyFont="1" applyFill="1"/>
    <xf numFmtId="165" fontId="29" fillId="5" borderId="0" xfId="1" applyNumberFormat="1" applyFont="1" applyFill="1" applyBorder="1" applyAlignment="1">
      <alignment horizontal="right"/>
    </xf>
    <xf numFmtId="37" fontId="29" fillId="5" borderId="0" xfId="0" applyNumberFormat="1" applyFont="1" applyFill="1" applyBorder="1" applyAlignment="1">
      <alignment horizontal="right"/>
    </xf>
    <xf numFmtId="0" fontId="29" fillId="5" borderId="0" xfId="0" applyFont="1" applyFill="1" applyBorder="1"/>
    <xf numFmtId="37" fontId="29" fillId="5" borderId="31" xfId="0" applyNumberFormat="1" applyFont="1" applyFill="1" applyBorder="1" applyAlignment="1">
      <alignment horizontal="right"/>
    </xf>
    <xf numFmtId="43" fontId="26" fillId="5" borderId="0" xfId="2" applyFont="1" applyFill="1" applyBorder="1" applyAlignment="1">
      <alignment horizontal="center"/>
    </xf>
    <xf numFmtId="0" fontId="29" fillId="5" borderId="32" xfId="0" applyFont="1" applyFill="1" applyBorder="1" applyAlignment="1">
      <alignment horizontal="center"/>
    </xf>
    <xf numFmtId="3" fontId="26" fillId="5" borderId="33" xfId="2" applyNumberFormat="1" applyFont="1" applyFill="1" applyBorder="1" applyAlignment="1">
      <alignment horizontal="center"/>
    </xf>
    <xf numFmtId="0" fontId="26" fillId="5" borderId="33" xfId="0" applyFont="1" applyFill="1" applyBorder="1"/>
    <xf numFmtId="0" fontId="26" fillId="5" borderId="33" xfId="0" applyFont="1" applyFill="1" applyBorder="1" applyAlignment="1">
      <alignment horizontal="center"/>
    </xf>
    <xf numFmtId="43" fontId="26" fillId="5" borderId="33" xfId="2" applyFont="1" applyFill="1" applyBorder="1" applyAlignment="1">
      <alignment horizontal="center"/>
    </xf>
    <xf numFmtId="0" fontId="26" fillId="5" borderId="34" xfId="0" applyFont="1" applyFill="1" applyBorder="1"/>
    <xf numFmtId="0" fontId="26" fillId="5" borderId="0" xfId="0" applyFont="1" applyFill="1" applyAlignment="1">
      <alignment horizontal="center"/>
    </xf>
    <xf numFmtId="43" fontId="26" fillId="5" borderId="0" xfId="2" applyFont="1" applyFill="1" applyAlignment="1">
      <alignment horizontal="center"/>
    </xf>
    <xf numFmtId="3" fontId="26" fillId="5" borderId="0" xfId="2" applyNumberFormat="1" applyFont="1" applyFill="1" applyAlignment="1">
      <alignment horizontal="center"/>
    </xf>
    <xf numFmtId="0" fontId="28" fillId="5" borderId="0" xfId="0" applyFont="1" applyFill="1" applyBorder="1" applyAlignment="1">
      <alignment horizontal="center" vertical="center"/>
    </xf>
    <xf numFmtId="0" fontId="26" fillId="5" borderId="30" xfId="0" applyFont="1" applyFill="1" applyBorder="1" applyAlignment="1">
      <alignment horizontal="center"/>
    </xf>
    <xf numFmtId="0" fontId="29" fillId="5" borderId="33" xfId="0" applyFont="1" applyFill="1" applyBorder="1" applyAlignment="1">
      <alignment horizontal="center"/>
    </xf>
    <xf numFmtId="0" fontId="26" fillId="5" borderId="34" xfId="0" applyFont="1" applyFill="1" applyBorder="1" applyAlignment="1">
      <alignment horizontal="center"/>
    </xf>
    <xf numFmtId="0" fontId="26" fillId="5" borderId="0" xfId="0" applyFont="1" applyFill="1" applyAlignment="1">
      <alignment horizontal="left"/>
    </xf>
    <xf numFmtId="43" fontId="26" fillId="5" borderId="0" xfId="2" applyFont="1" applyFill="1" applyBorder="1" applyAlignment="1">
      <alignment horizontal="left"/>
    </xf>
    <xf numFmtId="0" fontId="26" fillId="5" borderId="32" xfId="0" applyFont="1" applyFill="1" applyBorder="1"/>
    <xf numFmtId="37" fontId="0" fillId="5" borderId="0" xfId="0" applyNumberFormat="1" applyFill="1"/>
    <xf numFmtId="0" fontId="0" fillId="5" borderId="0" xfId="0" applyFill="1" applyAlignment="1">
      <alignment horizontal="left"/>
    </xf>
    <xf numFmtId="0" fontId="36" fillId="0" borderId="0" xfId="0" applyFont="1"/>
    <xf numFmtId="0" fontId="35" fillId="0" borderId="0" xfId="0" applyFont="1" applyAlignment="1">
      <alignment horizontal="right"/>
    </xf>
    <xf numFmtId="0" fontId="5" fillId="5" borderId="21" xfId="0" applyFont="1" applyFill="1" applyBorder="1" applyAlignment="1">
      <alignment horizontal="center"/>
    </xf>
    <xf numFmtId="0" fontId="5" fillId="5" borderId="37" xfId="0" applyFont="1" applyFill="1" applyBorder="1" applyAlignment="1">
      <alignment horizontal="center"/>
    </xf>
    <xf numFmtId="0" fontId="37" fillId="3" borderId="5" xfId="0" applyFont="1" applyFill="1" applyBorder="1" applyAlignment="1">
      <alignment horizontal="center"/>
    </xf>
    <xf numFmtId="0" fontId="38" fillId="3" borderId="5" xfId="0" applyFont="1" applyFill="1" applyBorder="1" applyAlignment="1">
      <alignment horizontal="center"/>
    </xf>
    <xf numFmtId="0" fontId="1" fillId="3" borderId="5" xfId="0" applyFont="1" applyFill="1" applyBorder="1" applyAlignment="1">
      <alignment horizontal="center"/>
    </xf>
    <xf numFmtId="0" fontId="1" fillId="2" borderId="36" xfId="0" applyFont="1" applyFill="1" applyBorder="1" applyAlignment="1">
      <alignment horizontal="center"/>
    </xf>
    <xf numFmtId="0" fontId="5" fillId="5" borderId="21" xfId="0" applyFont="1" applyFill="1" applyBorder="1"/>
    <xf numFmtId="0" fontId="42" fillId="0" borderId="21" xfId="0" applyFont="1" applyBorder="1" applyAlignment="1">
      <alignment horizontal="center"/>
    </xf>
    <xf numFmtId="0" fontId="42" fillId="0" borderId="43" xfId="0" applyFont="1" applyBorder="1" applyAlignment="1">
      <alignment horizontal="center"/>
    </xf>
    <xf numFmtId="0" fontId="42" fillId="0" borderId="44" xfId="0" applyFont="1" applyBorder="1" applyAlignment="1">
      <alignment horizontal="center"/>
    </xf>
    <xf numFmtId="0" fontId="42" fillId="0" borderId="46" xfId="0" applyFont="1" applyBorder="1" applyAlignment="1">
      <alignment horizontal="center"/>
    </xf>
    <xf numFmtId="0" fontId="42" fillId="0" borderId="49" xfId="0" applyFont="1" applyBorder="1" applyAlignment="1">
      <alignment horizontal="center"/>
    </xf>
    <xf numFmtId="0" fontId="42" fillId="0" borderId="50" xfId="0" applyFont="1" applyBorder="1" applyAlignment="1">
      <alignment horizontal="center"/>
    </xf>
    <xf numFmtId="0" fontId="44" fillId="5" borderId="40" xfId="0" applyFont="1" applyFill="1" applyBorder="1" applyAlignment="1">
      <alignment horizontal="center"/>
    </xf>
    <xf numFmtId="0" fontId="43" fillId="0" borderId="55" xfId="0" applyFont="1" applyBorder="1" applyAlignment="1">
      <alignment horizontal="center"/>
    </xf>
    <xf numFmtId="0" fontId="42" fillId="0" borderId="51" xfId="0" applyFont="1" applyBorder="1" applyAlignment="1">
      <alignment horizontal="center"/>
    </xf>
    <xf numFmtId="0" fontId="42" fillId="0" borderId="52" xfId="0" applyFont="1" applyBorder="1" applyAlignment="1">
      <alignment horizontal="center"/>
    </xf>
    <xf numFmtId="0" fontId="42" fillId="0" borderId="48" xfId="0" applyFont="1" applyBorder="1" applyAlignment="1">
      <alignment horizontal="center"/>
    </xf>
    <xf numFmtId="0" fontId="43" fillId="0" borderId="53" xfId="0" applyFont="1" applyBorder="1" applyAlignment="1">
      <alignment horizontal="center"/>
    </xf>
    <xf numFmtId="0" fontId="43" fillId="0" borderId="54" xfId="0" applyFont="1" applyBorder="1" applyAlignment="1">
      <alignment horizontal="center"/>
    </xf>
    <xf numFmtId="0" fontId="4" fillId="5" borderId="4" xfId="0" applyFont="1" applyFill="1" applyBorder="1" applyAlignment="1">
      <alignment horizontal="center"/>
    </xf>
    <xf numFmtId="0" fontId="5"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5" fillId="5" borderId="8" xfId="0" applyFont="1" applyFill="1" applyBorder="1" applyAlignment="1">
      <alignment horizontal="center"/>
    </xf>
    <xf numFmtId="0" fontId="4" fillId="5" borderId="9" xfId="0" applyFont="1" applyFill="1" applyBorder="1" applyAlignment="1">
      <alignment horizontal="center"/>
    </xf>
    <xf numFmtId="0" fontId="50" fillId="5" borderId="4" xfId="0" applyFont="1" applyFill="1" applyBorder="1" applyAlignment="1">
      <alignment horizontal="center"/>
    </xf>
    <xf numFmtId="0" fontId="51" fillId="5" borderId="5" xfId="0" applyFont="1" applyFill="1" applyBorder="1" applyAlignment="1">
      <alignment horizontal="center"/>
    </xf>
    <xf numFmtId="0" fontId="50" fillId="5" borderId="6" xfId="0" applyFont="1" applyFill="1" applyBorder="1" applyAlignment="1">
      <alignment horizontal="center"/>
    </xf>
    <xf numFmtId="0" fontId="50" fillId="5" borderId="7" xfId="0" applyFont="1" applyFill="1" applyBorder="1" applyAlignment="1">
      <alignment horizontal="center"/>
    </xf>
    <xf numFmtId="0" fontId="51" fillId="5" borderId="8" xfId="0" applyFont="1" applyFill="1" applyBorder="1" applyAlignment="1">
      <alignment horizontal="center"/>
    </xf>
    <xf numFmtId="0" fontId="50" fillId="5" borderId="9" xfId="0" applyFont="1" applyFill="1" applyBorder="1" applyAlignment="1">
      <alignment horizontal="center"/>
    </xf>
    <xf numFmtId="0" fontId="51" fillId="5" borderId="0" xfId="0" applyFont="1" applyFill="1"/>
    <xf numFmtId="0" fontId="4" fillId="9" borderId="4" xfId="0" applyFont="1" applyFill="1" applyBorder="1" applyAlignment="1">
      <alignment horizontal="center"/>
    </xf>
    <xf numFmtId="0" fontId="5" fillId="9" borderId="5" xfId="0" applyFont="1" applyFill="1" applyBorder="1" applyAlignment="1">
      <alignment horizontal="center"/>
    </xf>
    <xf numFmtId="0" fontId="4" fillId="9" borderId="6" xfId="0" applyFont="1" applyFill="1" applyBorder="1" applyAlignment="1">
      <alignment horizontal="center"/>
    </xf>
    <xf numFmtId="0" fontId="4" fillId="9" borderId="7" xfId="0" applyFont="1" applyFill="1" applyBorder="1" applyAlignment="1">
      <alignment horizontal="center"/>
    </xf>
    <xf numFmtId="0" fontId="5" fillId="9" borderId="8" xfId="0" applyFont="1" applyFill="1" applyBorder="1" applyAlignment="1">
      <alignment horizontal="center"/>
    </xf>
    <xf numFmtId="0" fontId="4" fillId="9" borderId="9" xfId="0" applyFont="1" applyFill="1" applyBorder="1" applyAlignment="1">
      <alignment horizontal="center"/>
    </xf>
    <xf numFmtId="0" fontId="4" fillId="9" borderId="11" xfId="0" applyFont="1" applyFill="1" applyBorder="1" applyAlignment="1">
      <alignment horizontal="center"/>
    </xf>
    <xf numFmtId="0" fontId="4" fillId="9" borderId="12" xfId="0" applyFont="1" applyFill="1" applyBorder="1" applyAlignment="1">
      <alignment horizontal="center"/>
    </xf>
    <xf numFmtId="0" fontId="47" fillId="0" borderId="0" xfId="0" applyFont="1" applyAlignment="1">
      <alignment horizontal="center"/>
    </xf>
    <xf numFmtId="0" fontId="47" fillId="10" borderId="0" xfId="0" applyFont="1" applyFill="1" applyAlignment="1">
      <alignment horizontal="center"/>
    </xf>
    <xf numFmtId="0" fontId="47" fillId="0" borderId="0" xfId="0" applyFont="1" applyBorder="1" applyAlignment="1">
      <alignment horizontal="center"/>
    </xf>
    <xf numFmtId="0" fontId="47" fillId="5" borderId="0" xfId="0" applyFont="1" applyFill="1" applyBorder="1" applyAlignment="1">
      <alignment horizontal="center"/>
    </xf>
    <xf numFmtId="0" fontId="47" fillId="5" borderId="33" xfId="0" applyFont="1" applyFill="1" applyBorder="1" applyAlignment="1">
      <alignment horizontal="center"/>
    </xf>
    <xf numFmtId="0" fontId="52" fillId="0" borderId="0" xfId="0" applyFont="1"/>
    <xf numFmtId="0" fontId="53" fillId="0" borderId="0" xfId="0" applyFont="1"/>
    <xf numFmtId="0" fontId="54" fillId="5" borderId="0" xfId="0" applyFont="1" applyFill="1" applyBorder="1" applyAlignment="1">
      <alignment horizontal="left"/>
    </xf>
    <xf numFmtId="0" fontId="0" fillId="10" borderId="0" xfId="0" applyFill="1"/>
    <xf numFmtId="0" fontId="56" fillId="0" borderId="0" xfId="0" applyFont="1" applyAlignment="1">
      <alignment horizontal="center"/>
    </xf>
    <xf numFmtId="0" fontId="54" fillId="5" borderId="0" xfId="0" applyFont="1" applyFill="1" applyBorder="1" applyAlignment="1">
      <alignment horizontal="center"/>
    </xf>
    <xf numFmtId="0" fontId="57" fillId="0" borderId="0" xfId="0" applyFont="1"/>
    <xf numFmtId="0" fontId="58" fillId="10" borderId="0" xfId="0" applyFont="1" applyFill="1" applyBorder="1" applyAlignment="1">
      <alignment horizontal="left"/>
    </xf>
    <xf numFmtId="0" fontId="47" fillId="0" borderId="19" xfId="0" applyFont="1" applyBorder="1" applyAlignment="1">
      <alignment horizontal="center"/>
    </xf>
    <xf numFmtId="0" fontId="47" fillId="0" borderId="20" xfId="0" applyFont="1" applyBorder="1" applyAlignment="1">
      <alignment horizontal="center"/>
    </xf>
    <xf numFmtId="0" fontId="47" fillId="10" borderId="0" xfId="0" applyFont="1" applyFill="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59" fillId="3" borderId="0" xfId="0" applyFont="1" applyFill="1"/>
    <xf numFmtId="0" fontId="47" fillId="0" borderId="19" xfId="0" applyFont="1" applyBorder="1" applyAlignment="1"/>
    <xf numFmtId="0" fontId="47" fillId="0" borderId="0" xfId="0" applyFont="1" applyBorder="1" applyAlignment="1"/>
    <xf numFmtId="0" fontId="47" fillId="10" borderId="0" xfId="0" applyFont="1" applyFill="1"/>
    <xf numFmtId="0" fontId="47" fillId="0" borderId="21" xfId="0" applyFont="1" applyBorder="1" applyAlignment="1">
      <alignment horizontal="center"/>
    </xf>
    <xf numFmtId="0" fontId="47" fillId="0" borderId="42" xfId="0" applyFont="1" applyBorder="1" applyAlignment="1">
      <alignment horizontal="center"/>
    </xf>
    <xf numFmtId="0" fontId="47" fillId="0" borderId="43" xfId="0" applyFont="1" applyBorder="1" applyAlignment="1">
      <alignment horizontal="center"/>
    </xf>
    <xf numFmtId="0" fontId="47" fillId="0" borderId="45" xfId="0" applyFont="1" applyBorder="1" applyAlignment="1">
      <alignment horizontal="center"/>
    </xf>
    <xf numFmtId="0" fontId="47" fillId="0" borderId="47" xfId="0" applyFont="1" applyBorder="1" applyAlignment="1">
      <alignment horizontal="center"/>
    </xf>
    <xf numFmtId="0" fontId="47" fillId="0" borderId="48" xfId="0" applyFont="1" applyBorder="1" applyAlignment="1">
      <alignment horizontal="center"/>
    </xf>
    <xf numFmtId="2" fontId="47" fillId="0" borderId="44" xfId="0" applyNumberFormat="1" applyFont="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2" fontId="47" fillId="0" borderId="46" xfId="0" applyNumberFormat="1" applyFont="1" applyBorder="1" applyAlignment="1">
      <alignment horizontal="center"/>
    </xf>
    <xf numFmtId="2" fontId="47" fillId="0" borderId="49" xfId="0" applyNumberFormat="1" applyFont="1" applyBorder="1" applyAlignment="1">
      <alignment horizontal="center"/>
    </xf>
    <xf numFmtId="0" fontId="60" fillId="5" borderId="0" xfId="0" applyFont="1" applyFill="1" applyBorder="1" applyAlignment="1">
      <alignment horizontal="center"/>
    </xf>
    <xf numFmtId="0" fontId="60" fillId="5" borderId="33" xfId="0" applyFont="1" applyFill="1" applyBorder="1" applyAlignment="1">
      <alignment horizontal="center"/>
    </xf>
    <xf numFmtId="0" fontId="35" fillId="10" borderId="0" xfId="0" applyFont="1" applyFill="1"/>
    <xf numFmtId="0" fontId="47" fillId="5" borderId="59" xfId="0" applyFont="1" applyFill="1" applyBorder="1" applyAlignment="1">
      <alignment horizontal="center"/>
    </xf>
    <xf numFmtId="0" fontId="39" fillId="5" borderId="0" xfId="0" applyFont="1" applyFill="1" applyBorder="1" applyAlignment="1">
      <alignment horizontal="center"/>
    </xf>
    <xf numFmtId="0" fontId="39" fillId="5" borderId="33" xfId="0" applyFont="1" applyFill="1" applyBorder="1" applyAlignment="1">
      <alignment horizontal="center"/>
    </xf>
    <xf numFmtId="0" fontId="60" fillId="10" borderId="0" xfId="0" applyFont="1" applyFill="1" applyBorder="1" applyAlignment="1">
      <alignment horizontal="center"/>
    </xf>
    <xf numFmtId="0" fontId="47" fillId="5" borderId="0" xfId="0" applyFont="1" applyFill="1" applyAlignment="1">
      <alignment horizontal="left"/>
    </xf>
    <xf numFmtId="0" fontId="39" fillId="5" borderId="56" xfId="0" applyFont="1" applyFill="1" applyBorder="1" applyAlignment="1">
      <alignment horizontal="center"/>
    </xf>
    <xf numFmtId="0" fontId="47" fillId="5" borderId="56" xfId="0" applyFont="1" applyFill="1" applyBorder="1" applyAlignment="1">
      <alignment horizontal="center"/>
    </xf>
    <xf numFmtId="0" fontId="60" fillId="10" borderId="29" xfId="0" applyFont="1" applyFill="1" applyBorder="1" applyAlignment="1">
      <alignment horizontal="center"/>
    </xf>
    <xf numFmtId="0" fontId="47" fillId="5" borderId="32" xfId="0" applyFont="1" applyFill="1" applyBorder="1" applyAlignment="1">
      <alignment horizontal="center"/>
    </xf>
    <xf numFmtId="0" fontId="47" fillId="5" borderId="29" xfId="0" applyFont="1" applyFill="1" applyBorder="1" applyAlignment="1">
      <alignment horizontal="center"/>
    </xf>
    <xf numFmtId="0" fontId="47" fillId="0" borderId="29" xfId="0" applyFont="1" applyBorder="1" applyAlignment="1">
      <alignment horizontal="center"/>
    </xf>
    <xf numFmtId="0" fontId="60" fillId="10" borderId="30" xfId="0" applyFont="1" applyFill="1" applyBorder="1" applyAlignment="1">
      <alignment horizontal="center"/>
    </xf>
    <xf numFmtId="166" fontId="47" fillId="5" borderId="34" xfId="0" applyNumberFormat="1" applyFont="1" applyFill="1" applyBorder="1" applyAlignment="1">
      <alignment horizontal="center"/>
    </xf>
    <xf numFmtId="166" fontId="47" fillId="5" borderId="30" xfId="0" applyNumberFormat="1" applyFont="1" applyFill="1" applyBorder="1" applyAlignment="1">
      <alignment horizontal="center"/>
    </xf>
    <xf numFmtId="166" fontId="47" fillId="5" borderId="51" xfId="0" applyNumberFormat="1" applyFont="1" applyFill="1" applyBorder="1" applyAlignment="1">
      <alignment horizontal="center"/>
    </xf>
    <xf numFmtId="0" fontId="47" fillId="5" borderId="30" xfId="0" applyFont="1" applyFill="1" applyBorder="1" applyAlignment="1">
      <alignment horizontal="center"/>
    </xf>
    <xf numFmtId="0" fontId="47" fillId="0" borderId="30" xfId="0" applyFont="1" applyBorder="1" applyAlignment="1">
      <alignment horizontal="center"/>
    </xf>
    <xf numFmtId="0" fontId="5" fillId="5" borderId="0" xfId="0" applyFont="1" applyFill="1" applyAlignment="1">
      <alignment horizontal="center"/>
    </xf>
    <xf numFmtId="0" fontId="41" fillId="5" borderId="0" xfId="0" applyFont="1" applyFill="1"/>
    <xf numFmtId="0" fontId="40" fillId="11" borderId="5" xfId="0" applyFont="1" applyFill="1" applyBorder="1" applyAlignment="1">
      <alignment horizontal="center"/>
    </xf>
    <xf numFmtId="0" fontId="41" fillId="11" borderId="5" xfId="0" applyFont="1" applyFill="1" applyBorder="1" applyAlignment="1">
      <alignment horizontal="center"/>
    </xf>
    <xf numFmtId="0" fontId="5" fillId="11" borderId="5" xfId="0" applyFont="1" applyFill="1" applyBorder="1" applyAlignment="1">
      <alignment horizontal="center"/>
    </xf>
    <xf numFmtId="0" fontId="5" fillId="11" borderId="36" xfId="0" applyFont="1" applyFill="1" applyBorder="1" applyAlignment="1">
      <alignment horizontal="center"/>
    </xf>
    <xf numFmtId="0" fontId="40" fillId="12" borderId="5" xfId="0" applyFont="1" applyFill="1" applyBorder="1" applyAlignment="1">
      <alignment horizontal="center"/>
    </xf>
    <xf numFmtId="0" fontId="41" fillId="12" borderId="5" xfId="0" applyFont="1" applyFill="1" applyBorder="1" applyAlignment="1">
      <alignment horizontal="center"/>
    </xf>
    <xf numFmtId="0" fontId="5" fillId="12" borderId="5" xfId="0" applyFont="1" applyFill="1" applyBorder="1" applyAlignment="1">
      <alignment horizontal="center"/>
    </xf>
    <xf numFmtId="0" fontId="40" fillId="10" borderId="5" xfId="0" applyFont="1" applyFill="1" applyBorder="1" applyAlignment="1">
      <alignment horizontal="center"/>
    </xf>
    <xf numFmtId="0" fontId="41" fillId="10" borderId="5" xfId="0" applyFont="1" applyFill="1" applyBorder="1" applyAlignment="1">
      <alignment horizontal="center"/>
    </xf>
    <xf numFmtId="0" fontId="5" fillId="10" borderId="5" xfId="0" applyFont="1" applyFill="1" applyBorder="1" applyAlignment="1">
      <alignment horizontal="center"/>
    </xf>
    <xf numFmtId="0" fontId="5" fillId="10" borderId="36" xfId="0" applyFont="1" applyFill="1" applyBorder="1" applyAlignment="1">
      <alignment horizontal="center"/>
    </xf>
    <xf numFmtId="0" fontId="1" fillId="3" borderId="36" xfId="0" applyFont="1" applyFill="1" applyBorder="1" applyAlignment="1">
      <alignment horizontal="center"/>
    </xf>
    <xf numFmtId="0" fontId="40" fillId="9" borderId="5" xfId="0" applyFont="1" applyFill="1" applyBorder="1" applyAlignment="1">
      <alignment horizontal="center"/>
    </xf>
    <xf numFmtId="0" fontId="41" fillId="9" borderId="5" xfId="0" applyFont="1" applyFill="1" applyBorder="1" applyAlignment="1">
      <alignment horizontal="center"/>
    </xf>
    <xf numFmtId="0" fontId="40" fillId="13" borderId="5" xfId="0" applyFont="1" applyFill="1" applyBorder="1" applyAlignment="1">
      <alignment horizontal="center"/>
    </xf>
    <xf numFmtId="0" fontId="41" fillId="13" borderId="5" xfId="0" applyFont="1" applyFill="1" applyBorder="1" applyAlignment="1">
      <alignment horizontal="center"/>
    </xf>
    <xf numFmtId="0" fontId="5" fillId="13" borderId="5" xfId="0" applyFont="1" applyFill="1" applyBorder="1" applyAlignment="1">
      <alignment horizontal="center"/>
    </xf>
    <xf numFmtId="0" fontId="5" fillId="13" borderId="36" xfId="0" applyFont="1" applyFill="1" applyBorder="1" applyAlignment="1">
      <alignment horizontal="center"/>
    </xf>
    <xf numFmtId="0" fontId="40" fillId="14" borderId="5" xfId="0" applyFont="1" applyFill="1" applyBorder="1" applyAlignment="1">
      <alignment horizontal="center"/>
    </xf>
    <xf numFmtId="0" fontId="41" fillId="14" borderId="5" xfId="0" applyFont="1" applyFill="1" applyBorder="1" applyAlignment="1">
      <alignment horizontal="center"/>
    </xf>
    <xf numFmtId="0" fontId="5" fillId="14" borderId="5" xfId="0" applyFont="1" applyFill="1" applyBorder="1" applyAlignment="1">
      <alignment horizontal="center"/>
    </xf>
    <xf numFmtId="0" fontId="5" fillId="14" borderId="36" xfId="0" applyFont="1" applyFill="1" applyBorder="1" applyAlignment="1">
      <alignment horizontal="center"/>
    </xf>
    <xf numFmtId="0" fontId="1" fillId="15" borderId="5" xfId="0" applyFont="1" applyFill="1" applyBorder="1" applyAlignment="1">
      <alignment horizontal="center"/>
    </xf>
    <xf numFmtId="0" fontId="1" fillId="15" borderId="36" xfId="0" applyFont="1" applyFill="1" applyBorder="1" applyAlignment="1">
      <alignment horizontal="center"/>
    </xf>
    <xf numFmtId="0" fontId="37" fillId="16" borderId="21" xfId="0" applyFont="1" applyFill="1" applyBorder="1" applyAlignment="1">
      <alignment horizontal="center"/>
    </xf>
    <xf numFmtId="0" fontId="38" fillId="16" borderId="21" xfId="0" applyFont="1" applyFill="1" applyBorder="1" applyAlignment="1">
      <alignment horizontal="center"/>
    </xf>
    <xf numFmtId="0" fontId="1" fillId="16" borderId="21" xfId="0" applyFont="1" applyFill="1" applyBorder="1" applyAlignment="1">
      <alignment horizontal="center"/>
    </xf>
    <xf numFmtId="0" fontId="40" fillId="17" borderId="5" xfId="0" applyFont="1" applyFill="1" applyBorder="1" applyAlignment="1">
      <alignment horizontal="center"/>
    </xf>
    <xf numFmtId="0" fontId="41" fillId="17" borderId="5" xfId="0" applyFont="1" applyFill="1" applyBorder="1" applyAlignment="1">
      <alignment horizontal="center"/>
    </xf>
    <xf numFmtId="0" fontId="5" fillId="17" borderId="5" xfId="0" applyFont="1" applyFill="1" applyBorder="1" applyAlignment="1">
      <alignment horizontal="center"/>
    </xf>
    <xf numFmtId="0" fontId="5" fillId="17" borderId="36" xfId="0" applyFont="1" applyFill="1" applyBorder="1" applyAlignment="1">
      <alignment horizontal="center"/>
    </xf>
    <xf numFmtId="0" fontId="61" fillId="5" borderId="0" xfId="0" applyFont="1" applyFill="1" applyBorder="1" applyAlignment="1">
      <alignment horizontal="center"/>
    </xf>
    <xf numFmtId="167" fontId="61" fillId="5" borderId="0" xfId="0" applyNumberFormat="1" applyFont="1" applyFill="1" applyBorder="1" applyAlignment="1">
      <alignment horizontal="center"/>
    </xf>
    <xf numFmtId="2" fontId="61" fillId="5" borderId="0" xfId="0" applyNumberFormat="1" applyFont="1" applyFill="1" applyBorder="1" applyAlignment="1">
      <alignment horizontal="center"/>
    </xf>
    <xf numFmtId="0" fontId="61" fillId="5" borderId="33" xfId="0" applyFont="1" applyFill="1" applyBorder="1" applyAlignment="1">
      <alignment horizontal="center"/>
    </xf>
    <xf numFmtId="167" fontId="61" fillId="5" borderId="33" xfId="0" applyNumberFormat="1" applyFont="1" applyFill="1" applyBorder="1" applyAlignment="1">
      <alignment horizontal="center"/>
    </xf>
    <xf numFmtId="2" fontId="61" fillId="5" borderId="33" xfId="0" applyNumberFormat="1" applyFont="1" applyFill="1" applyBorder="1" applyAlignment="1">
      <alignment horizontal="center"/>
    </xf>
    <xf numFmtId="0" fontId="61" fillId="5" borderId="0" xfId="0" applyFont="1" applyFill="1" applyAlignment="1">
      <alignment horizontal="center"/>
    </xf>
    <xf numFmtId="167" fontId="61" fillId="5" borderId="0" xfId="0" applyNumberFormat="1" applyFont="1" applyFill="1" applyAlignment="1">
      <alignment horizontal="center"/>
    </xf>
    <xf numFmtId="2" fontId="61" fillId="5" borderId="0" xfId="0" applyNumberFormat="1" applyFont="1" applyFill="1" applyAlignment="1">
      <alignment horizontal="center"/>
    </xf>
    <xf numFmtId="0" fontId="62" fillId="5" borderId="0" xfId="0" applyFont="1" applyFill="1" applyBorder="1" applyAlignment="1">
      <alignment horizontal="left"/>
    </xf>
    <xf numFmtId="0" fontId="62" fillId="5" borderId="33" xfId="0" applyFont="1" applyFill="1" applyBorder="1" applyAlignment="1">
      <alignment horizontal="left"/>
    </xf>
    <xf numFmtId="0" fontId="1" fillId="18" borderId="5" xfId="0" applyFont="1" applyFill="1" applyBorder="1" applyAlignment="1">
      <alignment horizontal="center"/>
    </xf>
    <xf numFmtId="0" fontId="1" fillId="18" borderId="36" xfId="0" applyFont="1" applyFill="1" applyBorder="1" applyAlignment="1">
      <alignment horizontal="center"/>
    </xf>
    <xf numFmtId="0" fontId="66" fillId="0" borderId="0" xfId="0" applyFont="1" applyAlignment="1">
      <alignment horizontal="center"/>
    </xf>
    <xf numFmtId="0" fontId="66" fillId="0" borderId="27" xfId="0" applyFont="1" applyBorder="1" applyAlignment="1">
      <alignment horizontal="center"/>
    </xf>
    <xf numFmtId="0" fontId="66" fillId="0" borderId="28" xfId="0" applyFont="1" applyBorder="1" applyAlignment="1">
      <alignment horizontal="center"/>
    </xf>
    <xf numFmtId="0" fontId="66" fillId="0" borderId="0" xfId="0" applyFont="1" applyBorder="1" applyAlignment="1">
      <alignment horizontal="center"/>
    </xf>
    <xf numFmtId="0" fontId="66" fillId="0" borderId="30" xfId="0" applyFont="1" applyBorder="1" applyAlignment="1">
      <alignment horizontal="center"/>
    </xf>
    <xf numFmtId="0" fontId="55" fillId="4" borderId="51" xfId="0" applyFont="1" applyFill="1" applyBorder="1" applyAlignment="1">
      <alignment horizontal="center"/>
    </xf>
    <xf numFmtId="0" fontId="55" fillId="4" borderId="21" xfId="0" applyFont="1" applyFill="1" applyBorder="1" applyAlignment="1">
      <alignment horizontal="center"/>
    </xf>
    <xf numFmtId="0" fontId="55" fillId="19" borderId="51" xfId="0" applyFont="1" applyFill="1" applyBorder="1" applyAlignment="1">
      <alignment horizontal="center"/>
    </xf>
    <xf numFmtId="0" fontId="55" fillId="19" borderId="21" xfId="0" applyFont="1" applyFill="1" applyBorder="1" applyAlignment="1">
      <alignment horizontal="center"/>
    </xf>
    <xf numFmtId="0" fontId="60" fillId="5" borderId="60" xfId="0" applyFont="1" applyFill="1" applyBorder="1" applyAlignment="1">
      <alignment horizontal="center"/>
    </xf>
    <xf numFmtId="0" fontId="67" fillId="5" borderId="61" xfId="0" applyFont="1" applyFill="1" applyBorder="1" applyAlignment="1">
      <alignment horizontal="center"/>
    </xf>
    <xf numFmtId="0" fontId="69" fillId="0" borderId="0" xfId="0" applyFont="1" applyAlignment="1">
      <alignment horizontal="center"/>
    </xf>
    <xf numFmtId="0" fontId="68" fillId="0" borderId="0" xfId="0" applyFont="1" applyAlignment="1">
      <alignment horizontal="center"/>
    </xf>
    <xf numFmtId="0" fontId="70" fillId="19" borderId="0" xfId="0" applyFont="1" applyFill="1" applyAlignment="1">
      <alignment horizontal="center"/>
    </xf>
    <xf numFmtId="0" fontId="47" fillId="0" borderId="0" xfId="0" applyFont="1" applyBorder="1" applyAlignment="1">
      <alignment horizontal="center"/>
    </xf>
    <xf numFmtId="0" fontId="73" fillId="5" borderId="4" xfId="0" applyFont="1" applyFill="1" applyBorder="1" applyAlignment="1">
      <alignment horizontal="center"/>
    </xf>
    <xf numFmtId="0" fontId="74" fillId="5" borderId="5" xfId="0" applyFont="1" applyFill="1" applyBorder="1" applyAlignment="1">
      <alignment horizontal="center"/>
    </xf>
    <xf numFmtId="0" fontId="73" fillId="5" borderId="6" xfId="0" applyFont="1" applyFill="1" applyBorder="1" applyAlignment="1">
      <alignment horizontal="center"/>
    </xf>
    <xf numFmtId="0" fontId="73" fillId="5" borderId="7" xfId="0" applyFont="1" applyFill="1" applyBorder="1" applyAlignment="1">
      <alignment horizontal="center"/>
    </xf>
    <xf numFmtId="0" fontId="74" fillId="5" borderId="8" xfId="0" applyFont="1" applyFill="1" applyBorder="1" applyAlignment="1">
      <alignment horizontal="center"/>
    </xf>
    <xf numFmtId="0" fontId="73" fillId="5" borderId="9"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57" fillId="0" borderId="0" xfId="0" applyFont="1" applyBorder="1"/>
    <xf numFmtId="0" fontId="58" fillId="10" borderId="16" xfId="0" applyFont="1" applyFill="1" applyBorder="1" applyAlignment="1">
      <alignment horizontal="left"/>
    </xf>
    <xf numFmtId="0" fontId="47" fillId="0" borderId="16" xfId="0" applyFont="1" applyBorder="1" applyAlignment="1"/>
    <xf numFmtId="0" fontId="47" fillId="0" borderId="17" xfId="0" applyFont="1" applyBorder="1" applyAlignment="1"/>
    <xf numFmtId="0" fontId="0" fillId="0" borderId="17" xfId="0" applyBorder="1"/>
    <xf numFmtId="0" fontId="58" fillId="10" borderId="19" xfId="0" applyFont="1" applyFill="1" applyBorder="1" applyAlignment="1">
      <alignment horizontal="left"/>
    </xf>
    <xf numFmtId="0" fontId="58" fillId="10" borderId="57" xfId="0" applyFont="1" applyFill="1" applyBorder="1" applyAlignment="1">
      <alignment horizontal="left"/>
    </xf>
    <xf numFmtId="0" fontId="47" fillId="0" borderId="57" xfId="0" applyFont="1" applyBorder="1" applyAlignment="1"/>
    <xf numFmtId="0" fontId="47" fillId="0" borderId="22" xfId="0" applyFont="1" applyBorder="1" applyAlignment="1"/>
    <xf numFmtId="0" fontId="47" fillId="0" borderId="0" xfId="0" applyFont="1" applyBorder="1" applyAlignment="1">
      <alignment horizontal="left"/>
    </xf>
    <xf numFmtId="0" fontId="1" fillId="5" borderId="0" xfId="0" applyFont="1" applyFill="1"/>
    <xf numFmtId="0" fontId="62" fillId="5" borderId="0" xfId="0" applyFont="1" applyFill="1" applyBorder="1" applyAlignment="1">
      <alignment horizontal="center"/>
    </xf>
    <xf numFmtId="0" fontId="62" fillId="5" borderId="33" xfId="0" applyFont="1" applyFill="1" applyBorder="1" applyAlignment="1">
      <alignment horizontal="center"/>
    </xf>
    <xf numFmtId="0" fontId="37" fillId="20" borderId="5" xfId="0" applyFont="1" applyFill="1" applyBorder="1" applyAlignment="1">
      <alignment horizontal="center"/>
    </xf>
    <xf numFmtId="0" fontId="38" fillId="20" borderId="5" xfId="0" applyFont="1" applyFill="1" applyBorder="1" applyAlignment="1">
      <alignment horizontal="center"/>
    </xf>
    <xf numFmtId="0" fontId="1" fillId="20" borderId="5" xfId="0" applyFont="1" applyFill="1" applyBorder="1" applyAlignment="1">
      <alignment horizontal="center"/>
    </xf>
    <xf numFmtId="0" fontId="1" fillId="20" borderId="36" xfId="0" applyFont="1" applyFill="1" applyBorder="1" applyAlignment="1">
      <alignment horizontal="center"/>
    </xf>
    <xf numFmtId="0" fontId="0" fillId="5" borderId="0" xfId="0" applyFill="1" applyBorder="1"/>
    <xf numFmtId="0" fontId="75" fillId="5" borderId="0" xfId="0" applyFont="1" applyFill="1" applyBorder="1"/>
    <xf numFmtId="0" fontId="64" fillId="5" borderId="0" xfId="0" applyFont="1" applyFill="1" applyAlignment="1">
      <alignment vertical="center"/>
    </xf>
    <xf numFmtId="0" fontId="64" fillId="5" borderId="0" xfId="0" applyFont="1" applyFill="1"/>
    <xf numFmtId="0" fontId="77" fillId="0" borderId="23" xfId="0" applyFont="1" applyBorder="1" applyAlignment="1">
      <alignment horizontal="center"/>
    </xf>
    <xf numFmtId="0" fontId="77" fillId="0" borderId="24" xfId="0" applyFont="1" applyBorder="1" applyAlignment="1">
      <alignment horizontal="center"/>
    </xf>
    <xf numFmtId="0" fontId="77" fillId="0" borderId="25" xfId="0" applyFont="1" applyBorder="1" applyAlignment="1">
      <alignment horizontal="center"/>
    </xf>
    <xf numFmtId="0" fontId="60" fillId="5" borderId="22" xfId="0" applyFont="1" applyFill="1" applyBorder="1" applyAlignment="1">
      <alignment horizontal="center"/>
    </xf>
    <xf numFmtId="0" fontId="62" fillId="5" borderId="22" xfId="0" applyFont="1" applyFill="1" applyBorder="1" applyAlignment="1">
      <alignment horizontal="left"/>
    </xf>
    <xf numFmtId="0" fontId="61" fillId="5" borderId="22" xfId="0" applyFont="1" applyFill="1" applyBorder="1" applyAlignment="1">
      <alignment horizontal="center"/>
    </xf>
    <xf numFmtId="167" fontId="61" fillId="5" borderId="22" xfId="0" applyNumberFormat="1" applyFont="1" applyFill="1" applyBorder="1" applyAlignment="1">
      <alignment horizontal="center"/>
    </xf>
    <xf numFmtId="0" fontId="62" fillId="5" borderId="22" xfId="0" applyFont="1" applyFill="1" applyBorder="1" applyAlignment="1">
      <alignment horizontal="center"/>
    </xf>
    <xf numFmtId="2" fontId="61" fillId="5" borderId="22" xfId="0" applyNumberFormat="1" applyFont="1" applyFill="1" applyBorder="1" applyAlignment="1">
      <alignment horizontal="center"/>
    </xf>
    <xf numFmtId="16" fontId="35" fillId="5" borderId="0" xfId="0" applyNumberFormat="1" applyFont="1" applyFill="1" applyAlignment="1">
      <alignment horizontal="right"/>
    </xf>
    <xf numFmtId="0" fontId="36" fillId="5" borderId="0" xfId="0" applyFont="1" applyFill="1"/>
    <xf numFmtId="0" fontId="35" fillId="5" borderId="0" xfId="0" applyFont="1" applyFill="1" applyAlignment="1">
      <alignment horizontal="right"/>
    </xf>
    <xf numFmtId="0" fontId="39" fillId="21" borderId="0" xfId="0" applyFont="1" applyFill="1" applyBorder="1" applyAlignment="1">
      <alignment horizontal="center"/>
    </xf>
    <xf numFmtId="0" fontId="39" fillId="22" borderId="0" xfId="0" applyFont="1" applyFill="1" applyBorder="1" applyAlignment="1">
      <alignment horizontal="center"/>
    </xf>
    <xf numFmtId="0" fontId="39" fillId="22" borderId="65" xfId="0" applyFont="1" applyFill="1" applyBorder="1" applyAlignment="1">
      <alignment horizontal="center"/>
    </xf>
    <xf numFmtId="0" fontId="39" fillId="21" borderId="71" xfId="0" applyFont="1" applyFill="1" applyBorder="1" applyAlignment="1">
      <alignment horizontal="center"/>
    </xf>
    <xf numFmtId="0" fontId="39" fillId="21" borderId="76" xfId="0" applyFont="1" applyFill="1" applyBorder="1" applyAlignment="1">
      <alignment horizontal="center"/>
    </xf>
    <xf numFmtId="0" fontId="60" fillId="5" borderId="0" xfId="0" applyFont="1" applyFill="1" applyAlignment="1">
      <alignment horizontal="left"/>
    </xf>
    <xf numFmtId="2" fontId="5" fillId="5" borderId="0" xfId="0" applyNumberFormat="1" applyFont="1" applyFill="1" applyAlignment="1">
      <alignment horizontal="left"/>
    </xf>
    <xf numFmtId="0" fontId="5" fillId="0" borderId="0" xfId="0" applyFont="1"/>
    <xf numFmtId="0" fontId="83" fillId="5" borderId="4" xfId="0" applyFont="1" applyFill="1" applyBorder="1" applyAlignment="1">
      <alignment horizontal="center"/>
    </xf>
    <xf numFmtId="0" fontId="84" fillId="5" borderId="5" xfId="0" applyFont="1" applyFill="1" applyBorder="1" applyAlignment="1">
      <alignment horizontal="center"/>
    </xf>
    <xf numFmtId="0" fontId="83" fillId="5" borderId="6" xfId="0" applyFont="1" applyFill="1" applyBorder="1" applyAlignment="1">
      <alignment horizontal="center"/>
    </xf>
    <xf numFmtId="0" fontId="83" fillId="5" borderId="7" xfId="0" applyFont="1" applyFill="1" applyBorder="1" applyAlignment="1">
      <alignment horizontal="center"/>
    </xf>
    <xf numFmtId="0" fontId="84" fillId="5" borderId="8" xfId="0" applyFont="1" applyFill="1" applyBorder="1" applyAlignment="1">
      <alignment horizontal="center"/>
    </xf>
    <xf numFmtId="0" fontId="83" fillId="5" borderId="9" xfId="0" applyFont="1" applyFill="1" applyBorder="1" applyAlignment="1">
      <alignment horizontal="center"/>
    </xf>
    <xf numFmtId="0" fontId="76" fillId="10" borderId="33" xfId="0" applyFont="1" applyFill="1" applyBorder="1"/>
    <xf numFmtId="0" fontId="0" fillId="10" borderId="33" xfId="0" applyFill="1" applyBorder="1"/>
    <xf numFmtId="0" fontId="78" fillId="10" borderId="0" xfId="0" applyFont="1" applyFill="1" applyAlignment="1">
      <alignment horizontal="left"/>
    </xf>
    <xf numFmtId="0" fontId="78" fillId="10" borderId="0" xfId="0" applyFont="1" applyFill="1" applyAlignment="1">
      <alignment horizontal="center"/>
    </xf>
    <xf numFmtId="0" fontId="41" fillId="11" borderId="81" xfId="0" applyFont="1" applyFill="1" applyBorder="1" applyAlignment="1">
      <alignment horizontal="center"/>
    </xf>
    <xf numFmtId="0" fontId="5" fillId="11" borderId="81" xfId="0" applyFont="1" applyFill="1" applyBorder="1" applyAlignment="1">
      <alignment horizontal="center"/>
    </xf>
    <xf numFmtId="0" fontId="5" fillId="11" borderId="82" xfId="0" applyFont="1" applyFill="1" applyBorder="1" applyAlignment="1">
      <alignment horizontal="center"/>
    </xf>
    <xf numFmtId="0" fontId="5" fillId="5" borderId="59" xfId="0" applyFont="1" applyFill="1" applyBorder="1" applyAlignment="1">
      <alignment horizontal="center"/>
    </xf>
    <xf numFmtId="0" fontId="1" fillId="18" borderId="81" xfId="0" applyFont="1" applyFill="1" applyBorder="1" applyAlignment="1">
      <alignment horizontal="center"/>
    </xf>
    <xf numFmtId="0" fontId="1" fillId="18" borderId="82" xfId="0" applyFont="1" applyFill="1" applyBorder="1" applyAlignment="1">
      <alignment horizontal="center"/>
    </xf>
    <xf numFmtId="0" fontId="41" fillId="10" borderId="81" xfId="0" applyFont="1" applyFill="1" applyBorder="1" applyAlignment="1">
      <alignment horizontal="center"/>
    </xf>
    <xf numFmtId="0" fontId="5" fillId="10" borderId="81" xfId="0" applyFont="1" applyFill="1" applyBorder="1" applyAlignment="1">
      <alignment horizontal="center"/>
    </xf>
    <xf numFmtId="0" fontId="5" fillId="10" borderId="82" xfId="0" applyFont="1" applyFill="1" applyBorder="1" applyAlignment="1">
      <alignment horizontal="center"/>
    </xf>
    <xf numFmtId="0" fontId="38" fillId="3" borderId="81" xfId="0" applyFont="1" applyFill="1" applyBorder="1" applyAlignment="1">
      <alignment horizontal="center"/>
    </xf>
    <xf numFmtId="0" fontId="1" fillId="3" borderId="81" xfId="0" applyFont="1" applyFill="1" applyBorder="1" applyAlignment="1">
      <alignment horizontal="center"/>
    </xf>
    <xf numFmtId="0" fontId="1" fillId="3" borderId="82" xfId="0" applyFont="1" applyFill="1" applyBorder="1" applyAlignment="1">
      <alignment horizontal="center"/>
    </xf>
    <xf numFmtId="0" fontId="41" fillId="9" borderId="81" xfId="0" applyFont="1" applyFill="1" applyBorder="1" applyAlignment="1">
      <alignment horizontal="center"/>
    </xf>
    <xf numFmtId="0" fontId="5" fillId="9" borderId="81" xfId="0" applyFont="1" applyFill="1" applyBorder="1" applyAlignment="1">
      <alignment horizontal="center"/>
    </xf>
    <xf numFmtId="0" fontId="5" fillId="5" borderId="32" xfId="0" applyFont="1" applyFill="1" applyBorder="1" applyAlignment="1">
      <alignment horizontal="center"/>
    </xf>
    <xf numFmtId="0" fontId="41" fillId="12" borderId="81" xfId="0" applyFont="1" applyFill="1" applyBorder="1" applyAlignment="1">
      <alignment horizontal="center"/>
    </xf>
    <xf numFmtId="0" fontId="5" fillId="12" borderId="81" xfId="0" applyFont="1" applyFill="1" applyBorder="1" applyAlignment="1">
      <alignment horizontal="center"/>
    </xf>
    <xf numFmtId="0" fontId="41" fillId="13" borderId="81" xfId="0" applyFont="1" applyFill="1" applyBorder="1" applyAlignment="1">
      <alignment horizontal="center"/>
    </xf>
    <xf numFmtId="0" fontId="5" fillId="13" borderId="81" xfId="0" applyFont="1" applyFill="1" applyBorder="1" applyAlignment="1">
      <alignment horizontal="center"/>
    </xf>
    <xf numFmtId="0" fontId="5" fillId="13" borderId="82" xfId="0" applyFont="1" applyFill="1" applyBorder="1" applyAlignment="1">
      <alignment horizontal="center"/>
    </xf>
    <xf numFmtId="0" fontId="41" fillId="14" borderId="81" xfId="0" applyFont="1" applyFill="1" applyBorder="1" applyAlignment="1">
      <alignment horizontal="center"/>
    </xf>
    <xf numFmtId="0" fontId="5" fillId="14" borderId="81" xfId="0" applyFont="1" applyFill="1" applyBorder="1" applyAlignment="1">
      <alignment horizontal="center"/>
    </xf>
    <xf numFmtId="0" fontId="5" fillId="14" borderId="82" xfId="0" applyFont="1" applyFill="1" applyBorder="1" applyAlignment="1">
      <alignment horizontal="center"/>
    </xf>
    <xf numFmtId="0" fontId="1" fillId="2" borderId="81" xfId="0" applyFont="1" applyFill="1" applyBorder="1" applyAlignment="1">
      <alignment horizontal="center"/>
    </xf>
    <xf numFmtId="0" fontId="1" fillId="2" borderId="82" xfId="0" applyFont="1" applyFill="1" applyBorder="1" applyAlignment="1">
      <alignment horizontal="center"/>
    </xf>
    <xf numFmtId="0" fontId="1" fillId="15" borderId="81" xfId="0" applyFont="1" applyFill="1" applyBorder="1" applyAlignment="1">
      <alignment horizontal="center"/>
    </xf>
    <xf numFmtId="0" fontId="1" fillId="15" borderId="82" xfId="0" applyFont="1" applyFill="1" applyBorder="1" applyAlignment="1">
      <alignment horizontal="center"/>
    </xf>
    <xf numFmtId="0" fontId="38" fillId="16" borderId="59" xfId="0" applyFont="1" applyFill="1" applyBorder="1" applyAlignment="1">
      <alignment horizontal="center"/>
    </xf>
    <xf numFmtId="0" fontId="1" fillId="16" borderId="59" xfId="0" applyFont="1" applyFill="1" applyBorder="1" applyAlignment="1">
      <alignment horizontal="center"/>
    </xf>
    <xf numFmtId="0" fontId="38" fillId="20" borderId="81" xfId="0" applyFont="1" applyFill="1" applyBorder="1" applyAlignment="1">
      <alignment horizontal="center"/>
    </xf>
    <xf numFmtId="0" fontId="1" fillId="20" borderId="81" xfId="0" applyFont="1" applyFill="1" applyBorder="1" applyAlignment="1">
      <alignment horizontal="center"/>
    </xf>
    <xf numFmtId="0" fontId="1" fillId="20" borderId="82" xfId="0" applyFont="1" applyFill="1" applyBorder="1" applyAlignment="1">
      <alignment horizontal="center"/>
    </xf>
    <xf numFmtId="0" fontId="41" fillId="17" borderId="81" xfId="0" applyFont="1" applyFill="1" applyBorder="1" applyAlignment="1">
      <alignment horizontal="center"/>
    </xf>
    <xf numFmtId="0" fontId="5" fillId="17" borderId="81" xfId="0" applyFont="1" applyFill="1" applyBorder="1" applyAlignment="1">
      <alignment horizontal="center"/>
    </xf>
    <xf numFmtId="0" fontId="5" fillId="17" borderId="82" xfId="0" applyFont="1" applyFill="1" applyBorder="1" applyAlignment="1">
      <alignment horizontal="center"/>
    </xf>
    <xf numFmtId="0" fontId="41" fillId="11" borderId="11" xfId="0" applyFont="1" applyFill="1" applyBorder="1" applyAlignment="1">
      <alignment horizontal="center"/>
    </xf>
    <xf numFmtId="2" fontId="5" fillId="11" borderId="11" xfId="0" applyNumberFormat="1" applyFont="1" applyFill="1" applyBorder="1" applyAlignment="1">
      <alignment horizontal="center"/>
    </xf>
    <xf numFmtId="2" fontId="5" fillId="11" borderId="84" xfId="0" applyNumberFormat="1" applyFont="1" applyFill="1" applyBorder="1" applyAlignment="1">
      <alignment horizontal="center"/>
    </xf>
    <xf numFmtId="2" fontId="5" fillId="5" borderId="51" xfId="0" applyNumberFormat="1" applyFont="1" applyFill="1" applyBorder="1" applyAlignment="1">
      <alignment horizontal="center"/>
    </xf>
    <xf numFmtId="2" fontId="1" fillId="18" borderId="11" xfId="0" applyNumberFormat="1" applyFont="1" applyFill="1" applyBorder="1" applyAlignment="1">
      <alignment horizontal="center"/>
    </xf>
    <xf numFmtId="2" fontId="1" fillId="18" borderId="84" xfId="0" applyNumberFormat="1" applyFont="1" applyFill="1" applyBorder="1" applyAlignment="1">
      <alignment horizontal="center"/>
    </xf>
    <xf numFmtId="0" fontId="41" fillId="10" borderId="11" xfId="0" applyFont="1" applyFill="1" applyBorder="1" applyAlignment="1">
      <alignment horizontal="center"/>
    </xf>
    <xf numFmtId="2" fontId="5" fillId="10" borderId="11" xfId="0" applyNumberFormat="1" applyFont="1" applyFill="1" applyBorder="1" applyAlignment="1">
      <alignment horizontal="center"/>
    </xf>
    <xf numFmtId="2" fontId="5" fillId="10" borderId="84" xfId="0" applyNumberFormat="1" applyFont="1" applyFill="1" applyBorder="1" applyAlignment="1">
      <alignment horizontal="center"/>
    </xf>
    <xf numFmtId="0" fontId="38" fillId="3" borderId="11" xfId="0" applyFont="1" applyFill="1" applyBorder="1" applyAlignment="1">
      <alignment horizontal="center"/>
    </xf>
    <xf numFmtId="2" fontId="1" fillId="3" borderId="11" xfId="0" applyNumberFormat="1" applyFont="1" applyFill="1" applyBorder="1" applyAlignment="1">
      <alignment horizontal="center"/>
    </xf>
    <xf numFmtId="2" fontId="1" fillId="3" borderId="84" xfId="0" applyNumberFormat="1" applyFont="1" applyFill="1" applyBorder="1" applyAlignment="1">
      <alignment horizontal="center"/>
    </xf>
    <xf numFmtId="0" fontId="41" fillId="9" borderId="11" xfId="0" applyFont="1" applyFill="1" applyBorder="1" applyAlignment="1">
      <alignment horizontal="center"/>
    </xf>
    <xf numFmtId="2" fontId="5" fillId="9" borderId="11" xfId="0" applyNumberFormat="1" applyFont="1" applyFill="1" applyBorder="1" applyAlignment="1">
      <alignment horizontal="center"/>
    </xf>
    <xf numFmtId="2" fontId="5" fillId="5" borderId="34" xfId="0" applyNumberFormat="1" applyFont="1" applyFill="1" applyBorder="1" applyAlignment="1">
      <alignment horizontal="center"/>
    </xf>
    <xf numFmtId="0" fontId="41" fillId="12" borderId="11" xfId="0" applyFont="1" applyFill="1" applyBorder="1" applyAlignment="1">
      <alignment horizontal="center"/>
    </xf>
    <xf numFmtId="2" fontId="5" fillId="12" borderId="11" xfId="0" applyNumberFormat="1" applyFont="1" applyFill="1" applyBorder="1" applyAlignment="1">
      <alignment horizontal="center"/>
    </xf>
    <xf numFmtId="0" fontId="41" fillId="13" borderId="11" xfId="0" applyFont="1" applyFill="1" applyBorder="1" applyAlignment="1">
      <alignment horizontal="center"/>
    </xf>
    <xf numFmtId="2" fontId="5" fillId="13" borderId="11" xfId="0" applyNumberFormat="1" applyFont="1" applyFill="1" applyBorder="1" applyAlignment="1">
      <alignment horizontal="center"/>
    </xf>
    <xf numFmtId="2" fontId="5" fillId="13" borderId="84" xfId="0" applyNumberFormat="1" applyFont="1" applyFill="1" applyBorder="1" applyAlignment="1">
      <alignment horizontal="center"/>
    </xf>
    <xf numFmtId="0" fontId="41" fillId="14" borderId="11" xfId="0" applyFont="1" applyFill="1" applyBorder="1" applyAlignment="1">
      <alignment horizontal="center"/>
    </xf>
    <xf numFmtId="2" fontId="5" fillId="14" borderId="11" xfId="0" applyNumberFormat="1" applyFont="1" applyFill="1" applyBorder="1" applyAlignment="1">
      <alignment horizontal="center"/>
    </xf>
    <xf numFmtId="2" fontId="5" fillId="14" borderId="84" xfId="0" applyNumberFormat="1" applyFont="1" applyFill="1" applyBorder="1" applyAlignment="1">
      <alignment horizontal="center"/>
    </xf>
    <xf numFmtId="2" fontId="1" fillId="2" borderId="11" xfId="0" applyNumberFormat="1" applyFont="1" applyFill="1" applyBorder="1" applyAlignment="1">
      <alignment horizontal="center"/>
    </xf>
    <xf numFmtId="2" fontId="1" fillId="2" borderId="84" xfId="0" applyNumberFormat="1" applyFont="1" applyFill="1" applyBorder="1" applyAlignment="1">
      <alignment horizontal="center"/>
    </xf>
    <xf numFmtId="2" fontId="1" fillId="15" borderId="11" xfId="0" applyNumberFormat="1" applyFont="1" applyFill="1" applyBorder="1" applyAlignment="1">
      <alignment horizontal="center"/>
    </xf>
    <xf numFmtId="2" fontId="1" fillId="15" borderId="84" xfId="0" applyNumberFormat="1" applyFont="1" applyFill="1" applyBorder="1" applyAlignment="1">
      <alignment horizontal="center"/>
    </xf>
    <xf numFmtId="0" fontId="38" fillId="20" borderId="11" xfId="0" applyFont="1" applyFill="1" applyBorder="1" applyAlignment="1">
      <alignment horizontal="center"/>
    </xf>
    <xf numFmtId="2" fontId="1" fillId="20" borderId="11" xfId="0" applyNumberFormat="1" applyFont="1" applyFill="1" applyBorder="1" applyAlignment="1">
      <alignment horizontal="center"/>
    </xf>
    <xf numFmtId="2" fontId="1" fillId="20" borderId="84" xfId="0" applyNumberFormat="1" applyFont="1" applyFill="1" applyBorder="1" applyAlignment="1">
      <alignment horizontal="center"/>
    </xf>
    <xf numFmtId="0" fontId="41" fillId="17" borderId="11" xfId="0" applyFont="1" applyFill="1" applyBorder="1" applyAlignment="1">
      <alignment horizontal="center"/>
    </xf>
    <xf numFmtId="2" fontId="5" fillId="17" borderId="11" xfId="0" applyNumberFormat="1" applyFont="1" applyFill="1" applyBorder="1" applyAlignment="1">
      <alignment horizontal="center"/>
    </xf>
    <xf numFmtId="2" fontId="5" fillId="17" borderId="84" xfId="0" applyNumberFormat="1" applyFont="1" applyFill="1" applyBorder="1" applyAlignment="1">
      <alignment horizontal="center"/>
    </xf>
    <xf numFmtId="0" fontId="41" fillId="11" borderId="0" xfId="0" applyFont="1" applyFill="1" applyBorder="1" applyAlignment="1">
      <alignment horizontal="center"/>
    </xf>
    <xf numFmtId="0" fontId="5" fillId="11" borderId="0" xfId="0" applyFont="1" applyFill="1" applyBorder="1" applyAlignment="1">
      <alignment horizontal="center"/>
    </xf>
    <xf numFmtId="0" fontId="38" fillId="18" borderId="0" xfId="0" applyFont="1" applyFill="1" applyBorder="1" applyAlignment="1">
      <alignment horizontal="center"/>
    </xf>
    <xf numFmtId="0" fontId="1" fillId="18" borderId="0" xfId="0" applyFont="1" applyFill="1" applyBorder="1" applyAlignment="1">
      <alignment horizontal="center"/>
    </xf>
    <xf numFmtId="0" fontId="5" fillId="10" borderId="0" xfId="0" applyFont="1" applyFill="1" applyBorder="1" applyAlignment="1">
      <alignment horizontal="center"/>
    </xf>
    <xf numFmtId="0" fontId="1" fillId="3" borderId="0" xfId="0" applyFont="1" applyFill="1" applyBorder="1" applyAlignment="1">
      <alignment horizontal="center"/>
    </xf>
    <xf numFmtId="0" fontId="41" fillId="9" borderId="0" xfId="0" applyFont="1" applyFill="1" applyBorder="1" applyAlignment="1">
      <alignment horizontal="center"/>
    </xf>
    <xf numFmtId="0" fontId="5" fillId="9" borderId="0" xfId="0" applyFont="1" applyFill="1" applyBorder="1" applyAlignment="1">
      <alignment horizontal="center"/>
    </xf>
    <xf numFmtId="0" fontId="41" fillId="12" borderId="0" xfId="0" applyFont="1" applyFill="1" applyBorder="1" applyAlignment="1">
      <alignment horizontal="center"/>
    </xf>
    <xf numFmtId="0" fontId="5" fillId="12" borderId="0" xfId="0" applyFont="1" applyFill="1" applyBorder="1" applyAlignment="1">
      <alignment horizontal="center"/>
    </xf>
    <xf numFmtId="0" fontId="41" fillId="13" borderId="0" xfId="0" applyFont="1" applyFill="1" applyBorder="1" applyAlignment="1">
      <alignment horizontal="center"/>
    </xf>
    <xf numFmtId="0" fontId="5" fillId="13" borderId="0" xfId="0" applyFont="1" applyFill="1" applyBorder="1" applyAlignment="1">
      <alignment horizontal="center"/>
    </xf>
    <xf numFmtId="0" fontId="41" fillId="14" borderId="0" xfId="0" applyFont="1" applyFill="1" applyBorder="1" applyAlignment="1">
      <alignment horizontal="center"/>
    </xf>
    <xf numFmtId="0" fontId="5" fillId="14" borderId="0" xfId="0" applyFont="1" applyFill="1" applyBorder="1" applyAlignment="1">
      <alignment horizontal="center"/>
    </xf>
    <xf numFmtId="0" fontId="38" fillId="2" borderId="0" xfId="0" applyFont="1" applyFill="1" applyBorder="1" applyAlignment="1">
      <alignment horizontal="center"/>
    </xf>
    <xf numFmtId="0" fontId="1" fillId="2" borderId="0" xfId="0" applyFont="1" applyFill="1" applyBorder="1" applyAlignment="1">
      <alignment horizontal="center"/>
    </xf>
    <xf numFmtId="0" fontId="38" fillId="15" borderId="0" xfId="0" applyFont="1" applyFill="1" applyBorder="1" applyAlignment="1">
      <alignment horizontal="center"/>
    </xf>
    <xf numFmtId="0" fontId="1" fillId="15" borderId="0" xfId="0" applyFont="1" applyFill="1" applyBorder="1" applyAlignment="1">
      <alignment horizontal="center"/>
    </xf>
    <xf numFmtId="0" fontId="1" fillId="20" borderId="0" xfId="0" applyFont="1" applyFill="1" applyBorder="1" applyAlignment="1">
      <alignment horizontal="center"/>
    </xf>
    <xf numFmtId="0" fontId="5" fillId="17" borderId="0" xfId="0" applyFont="1" applyFill="1" applyBorder="1" applyAlignment="1">
      <alignment horizontal="center"/>
    </xf>
    <xf numFmtId="0" fontId="41" fillId="5" borderId="0" xfId="0" applyFont="1" applyFill="1" applyAlignment="1">
      <alignment horizontal="center"/>
    </xf>
    <xf numFmtId="0" fontId="5" fillId="11" borderId="86" xfId="0" applyFont="1" applyFill="1" applyBorder="1" applyAlignment="1">
      <alignment horizontal="center"/>
    </xf>
    <xf numFmtId="0" fontId="5" fillId="5" borderId="87" xfId="0" applyFont="1" applyFill="1" applyBorder="1" applyAlignment="1">
      <alignment horizontal="center"/>
    </xf>
    <xf numFmtId="0" fontId="5" fillId="5" borderId="88" xfId="0" applyFont="1" applyFill="1" applyBorder="1" applyAlignment="1">
      <alignment horizontal="center"/>
    </xf>
    <xf numFmtId="0" fontId="5" fillId="9" borderId="36" xfId="0" applyFont="1" applyFill="1" applyBorder="1" applyAlignment="1">
      <alignment horizontal="center"/>
    </xf>
    <xf numFmtId="0" fontId="5" fillId="5" borderId="27" xfId="0" applyFont="1" applyFill="1" applyBorder="1"/>
    <xf numFmtId="0" fontId="5" fillId="5" borderId="89" xfId="0" applyFont="1" applyFill="1" applyBorder="1" applyAlignment="1">
      <alignment horizontal="center"/>
    </xf>
    <xf numFmtId="0" fontId="5" fillId="9" borderId="82" xfId="0" applyFont="1" applyFill="1" applyBorder="1" applyAlignment="1">
      <alignment horizontal="center"/>
    </xf>
    <xf numFmtId="2" fontId="5" fillId="9" borderId="84" xfId="0" applyNumberFormat="1" applyFont="1" applyFill="1" applyBorder="1" applyAlignment="1">
      <alignment horizontal="center"/>
    </xf>
    <xf numFmtId="2" fontId="5" fillId="5" borderId="87" xfId="0" applyNumberFormat="1" applyFont="1" applyFill="1" applyBorder="1" applyAlignment="1">
      <alignment horizontal="center"/>
    </xf>
    <xf numFmtId="0" fontId="5" fillId="12" borderId="36" xfId="0" applyFont="1" applyFill="1" applyBorder="1" applyAlignment="1">
      <alignment horizontal="center"/>
    </xf>
    <xf numFmtId="0" fontId="5" fillId="12" borderId="82" xfId="0" applyFont="1" applyFill="1" applyBorder="1" applyAlignment="1">
      <alignment horizontal="center"/>
    </xf>
    <xf numFmtId="2" fontId="5" fillId="12" borderId="84" xfId="0" applyNumberFormat="1" applyFont="1" applyFill="1" applyBorder="1" applyAlignment="1">
      <alignment horizontal="center"/>
    </xf>
    <xf numFmtId="0" fontId="5" fillId="12" borderId="90" xfId="0" applyFont="1" applyFill="1" applyBorder="1" applyAlignment="1">
      <alignment horizontal="center"/>
    </xf>
    <xf numFmtId="0" fontId="5" fillId="12" borderId="91" xfId="0" applyFont="1" applyFill="1" applyBorder="1" applyAlignment="1">
      <alignment horizontal="center"/>
    </xf>
    <xf numFmtId="0" fontId="38" fillId="2" borderId="38" xfId="0" applyFont="1" applyFill="1" applyBorder="1" applyAlignment="1">
      <alignment horizontal="center"/>
    </xf>
    <xf numFmtId="0" fontId="38" fillId="2" borderId="83" xfId="0" applyFont="1" applyFill="1" applyBorder="1" applyAlignment="1">
      <alignment horizontal="center"/>
    </xf>
    <xf numFmtId="0" fontId="5" fillId="5" borderId="27" xfId="0" applyFont="1" applyFill="1" applyBorder="1" applyAlignment="1">
      <alignment horizontal="center"/>
    </xf>
    <xf numFmtId="0" fontId="38" fillId="23" borderId="5" xfId="0" applyFont="1" applyFill="1" applyBorder="1" applyAlignment="1">
      <alignment horizontal="center"/>
    </xf>
    <xf numFmtId="0" fontId="38" fillId="23" borderId="81" xfId="0" applyFont="1" applyFill="1" applyBorder="1" applyAlignment="1">
      <alignment horizontal="center"/>
    </xf>
    <xf numFmtId="0" fontId="1" fillId="23" borderId="5" xfId="0" applyFont="1" applyFill="1" applyBorder="1" applyAlignment="1">
      <alignment horizontal="center"/>
    </xf>
    <xf numFmtId="0" fontId="1" fillId="23" borderId="81" xfId="0" applyFont="1" applyFill="1" applyBorder="1" applyAlignment="1">
      <alignment horizontal="center"/>
    </xf>
    <xf numFmtId="0" fontId="1" fillId="23" borderId="36" xfId="0" applyFont="1" applyFill="1" applyBorder="1" applyAlignment="1">
      <alignment horizontal="center"/>
    </xf>
    <xf numFmtId="0" fontId="1" fillId="23" borderId="82" xfId="0" applyFont="1" applyFill="1" applyBorder="1" applyAlignment="1">
      <alignment horizontal="center"/>
    </xf>
    <xf numFmtId="0" fontId="38" fillId="24" borderId="85" xfId="0" applyFont="1" applyFill="1" applyBorder="1" applyAlignment="1">
      <alignment horizontal="center"/>
    </xf>
    <xf numFmtId="2" fontId="1" fillId="24" borderId="11" xfId="0" applyNumberFormat="1" applyFont="1" applyFill="1" applyBorder="1" applyAlignment="1">
      <alignment horizontal="center"/>
    </xf>
    <xf numFmtId="0" fontId="1" fillId="24" borderId="5" xfId="0" applyFont="1" applyFill="1" applyBorder="1" applyAlignment="1">
      <alignment horizontal="center"/>
    </xf>
    <xf numFmtId="0" fontId="1" fillId="24" borderId="81" xfId="0" applyFont="1" applyFill="1" applyBorder="1" applyAlignment="1">
      <alignment horizontal="center"/>
    </xf>
    <xf numFmtId="2" fontId="1" fillId="24" borderId="84" xfId="0" applyNumberFormat="1" applyFont="1" applyFill="1" applyBorder="1" applyAlignment="1">
      <alignment horizontal="center"/>
    </xf>
    <xf numFmtId="0" fontId="1" fillId="24" borderId="36" xfId="0" applyFont="1" applyFill="1" applyBorder="1" applyAlignment="1">
      <alignment horizontal="center"/>
    </xf>
    <xf numFmtId="0" fontId="1" fillId="24" borderId="82" xfId="0" applyFont="1" applyFill="1" applyBorder="1" applyAlignment="1">
      <alignment horizontal="center"/>
    </xf>
    <xf numFmtId="0" fontId="38" fillId="16" borderId="87" xfId="0" applyFont="1" applyFill="1" applyBorder="1" applyAlignment="1">
      <alignment horizontal="center"/>
    </xf>
    <xf numFmtId="0" fontId="1" fillId="16" borderId="87" xfId="0" applyFont="1" applyFill="1" applyBorder="1" applyAlignment="1">
      <alignment horizontal="center"/>
    </xf>
    <xf numFmtId="2" fontId="1" fillId="16" borderId="87" xfId="0" applyNumberFormat="1" applyFont="1" applyFill="1" applyBorder="1" applyAlignment="1">
      <alignment horizontal="center"/>
    </xf>
    <xf numFmtId="0" fontId="41" fillId="17" borderId="92" xfId="0" applyFont="1" applyFill="1" applyBorder="1" applyAlignment="1">
      <alignment horizontal="center"/>
    </xf>
    <xf numFmtId="0" fontId="38" fillId="20" borderId="92" xfId="0" applyFont="1" applyFill="1" applyBorder="1" applyAlignment="1">
      <alignment horizontal="center"/>
    </xf>
    <xf numFmtId="0" fontId="37" fillId="15" borderId="38" xfId="0" applyFont="1" applyFill="1" applyBorder="1" applyAlignment="1">
      <alignment horizontal="center"/>
    </xf>
    <xf numFmtId="0" fontId="38" fillId="15" borderId="38" xfId="0" applyFont="1" applyFill="1" applyBorder="1" applyAlignment="1">
      <alignment horizontal="center"/>
    </xf>
    <xf numFmtId="0" fontId="38" fillId="15" borderId="83" xfId="0" applyFont="1" applyFill="1" applyBorder="1" applyAlignment="1">
      <alignment horizontal="center"/>
    </xf>
    <xf numFmtId="0" fontId="38" fillId="15" borderId="85" xfId="0" applyFont="1" applyFill="1" applyBorder="1" applyAlignment="1">
      <alignment horizontal="center"/>
    </xf>
    <xf numFmtId="0" fontId="37" fillId="2" borderId="38" xfId="0" applyFont="1" applyFill="1" applyBorder="1" applyAlignment="1">
      <alignment horizontal="center"/>
    </xf>
    <xf numFmtId="0" fontId="38" fillId="2" borderId="85" xfId="0" applyFont="1" applyFill="1" applyBorder="1" applyAlignment="1">
      <alignment horizontal="center"/>
    </xf>
    <xf numFmtId="0" fontId="37" fillId="18" borderId="38" xfId="0" applyFont="1" applyFill="1" applyBorder="1" applyAlignment="1">
      <alignment horizontal="center"/>
    </xf>
    <xf numFmtId="0" fontId="38" fillId="18" borderId="38" xfId="0" applyFont="1" applyFill="1" applyBorder="1" applyAlignment="1">
      <alignment horizontal="center"/>
    </xf>
    <xf numFmtId="0" fontId="38" fillId="18" borderId="83" xfId="0" applyFont="1" applyFill="1" applyBorder="1" applyAlignment="1">
      <alignment horizontal="center"/>
    </xf>
    <xf numFmtId="0" fontId="38" fillId="18" borderId="85" xfId="0" applyFont="1" applyFill="1" applyBorder="1" applyAlignment="1">
      <alignment horizontal="center"/>
    </xf>
    <xf numFmtId="0" fontId="37" fillId="24" borderId="38" xfId="0" applyFont="1" applyFill="1" applyBorder="1" applyAlignment="1">
      <alignment horizontal="center"/>
    </xf>
    <xf numFmtId="0" fontId="38" fillId="24" borderId="38" xfId="0" applyFont="1" applyFill="1" applyBorder="1" applyAlignment="1">
      <alignment horizontal="center"/>
    </xf>
    <xf numFmtId="0" fontId="38" fillId="24" borderId="83" xfId="0" applyFont="1" applyFill="1" applyBorder="1" applyAlignment="1">
      <alignment horizontal="center"/>
    </xf>
    <xf numFmtId="0" fontId="38" fillId="24" borderId="0" xfId="0" applyFont="1" applyFill="1" applyBorder="1" applyAlignment="1">
      <alignment horizontal="center"/>
    </xf>
    <xf numFmtId="0" fontId="1" fillId="24" borderId="0" xfId="0" applyFont="1" applyFill="1" applyBorder="1" applyAlignment="1">
      <alignment horizontal="center"/>
    </xf>
    <xf numFmtId="0" fontId="38" fillId="3" borderId="92" xfId="0" applyFont="1" applyFill="1" applyBorder="1" applyAlignment="1">
      <alignment horizontal="center"/>
    </xf>
    <xf numFmtId="0" fontId="41" fillId="10" borderId="92" xfId="0" applyFont="1" applyFill="1" applyBorder="1" applyAlignment="1">
      <alignment horizontal="center"/>
    </xf>
    <xf numFmtId="0" fontId="37" fillId="25" borderId="5" xfId="0" applyFont="1" applyFill="1" applyBorder="1" applyAlignment="1">
      <alignment horizontal="center"/>
    </xf>
    <xf numFmtId="0" fontId="38" fillId="25" borderId="5" xfId="0" applyFont="1" applyFill="1" applyBorder="1" applyAlignment="1">
      <alignment horizontal="center"/>
    </xf>
    <xf numFmtId="0" fontId="38" fillId="25" borderId="81" xfId="0" applyFont="1" applyFill="1" applyBorder="1" applyAlignment="1">
      <alignment horizontal="center"/>
    </xf>
    <xf numFmtId="0" fontId="38" fillId="25" borderId="11" xfId="0" applyFont="1" applyFill="1" applyBorder="1" applyAlignment="1">
      <alignment horizontal="center"/>
    </xf>
    <xf numFmtId="0" fontId="1" fillId="25" borderId="5" xfId="0" applyFont="1" applyFill="1" applyBorder="1" applyAlignment="1">
      <alignment horizontal="center"/>
    </xf>
    <xf numFmtId="0" fontId="1" fillId="25" borderId="81" xfId="0" applyFont="1" applyFill="1" applyBorder="1" applyAlignment="1">
      <alignment horizontal="center"/>
    </xf>
    <xf numFmtId="0" fontId="1" fillId="25" borderId="0" xfId="0" applyFont="1" applyFill="1" applyBorder="1" applyAlignment="1">
      <alignment horizontal="center"/>
    </xf>
    <xf numFmtId="2" fontId="1" fillId="25" borderId="11" xfId="0" applyNumberFormat="1" applyFont="1" applyFill="1" applyBorder="1" applyAlignment="1">
      <alignment horizontal="center"/>
    </xf>
    <xf numFmtId="0" fontId="1" fillId="25" borderId="36" xfId="0" applyFont="1" applyFill="1" applyBorder="1" applyAlignment="1">
      <alignment horizontal="center"/>
    </xf>
    <xf numFmtId="0" fontId="1" fillId="25" borderId="82" xfId="0" applyFont="1" applyFill="1" applyBorder="1" applyAlignment="1">
      <alignment horizontal="center"/>
    </xf>
    <xf numFmtId="2" fontId="1" fillId="25" borderId="84" xfId="0" applyNumberFormat="1" applyFont="1" applyFill="1" applyBorder="1" applyAlignment="1">
      <alignment horizontal="center"/>
    </xf>
    <xf numFmtId="0" fontId="38" fillId="25" borderId="92" xfId="0" applyFont="1" applyFill="1" applyBorder="1" applyAlignment="1">
      <alignment horizontal="center"/>
    </xf>
    <xf numFmtId="0" fontId="37" fillId="23" borderId="5" xfId="0" applyFont="1" applyFill="1" applyBorder="1" applyAlignment="1">
      <alignment horizontal="center"/>
    </xf>
    <xf numFmtId="0" fontId="38" fillId="23" borderId="92" xfId="0" applyFont="1" applyFill="1" applyBorder="1" applyAlignment="1">
      <alignment horizontal="center"/>
    </xf>
    <xf numFmtId="0" fontId="38" fillId="23" borderId="11" xfId="0" applyFont="1" applyFill="1" applyBorder="1" applyAlignment="1">
      <alignment horizontal="center"/>
    </xf>
    <xf numFmtId="0" fontId="1" fillId="23" borderId="0" xfId="0" applyFont="1" applyFill="1" applyBorder="1" applyAlignment="1">
      <alignment horizontal="center"/>
    </xf>
    <xf numFmtId="2" fontId="1" fillId="23" borderId="11" xfId="0" applyNumberFormat="1" applyFont="1" applyFill="1" applyBorder="1" applyAlignment="1">
      <alignment horizontal="center"/>
    </xf>
    <xf numFmtId="2" fontId="1" fillId="23" borderId="84" xfId="0" applyNumberFormat="1"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85" fillId="10" borderId="0" xfId="0" applyFont="1" applyFill="1" applyBorder="1" applyAlignment="1">
      <alignment horizontal="center"/>
    </xf>
    <xf numFmtId="0" fontId="85" fillId="5" borderId="33" xfId="0" applyFont="1" applyFill="1" applyBorder="1" applyAlignment="1">
      <alignment horizontal="center"/>
    </xf>
    <xf numFmtId="0" fontId="85" fillId="5" borderId="0" xfId="0" applyFont="1" applyFill="1" applyBorder="1" applyAlignment="1">
      <alignment horizontal="center"/>
    </xf>
    <xf numFmtId="0" fontId="85" fillId="0" borderId="0" xfId="0" applyFont="1" applyBorder="1" applyAlignment="1">
      <alignment horizontal="center"/>
    </xf>
    <xf numFmtId="2" fontId="1" fillId="5" borderId="0" xfId="0" applyNumberFormat="1" applyFont="1" applyFill="1" applyAlignment="1">
      <alignment horizontal="left"/>
    </xf>
    <xf numFmtId="0" fontId="79" fillId="21" borderId="75" xfId="0" applyFont="1" applyFill="1" applyBorder="1" applyAlignment="1">
      <alignment horizontal="center"/>
    </xf>
    <xf numFmtId="0" fontId="79" fillId="21" borderId="76" xfId="0" applyFont="1" applyFill="1" applyBorder="1" applyAlignment="1">
      <alignment horizontal="center"/>
    </xf>
    <xf numFmtId="0" fontId="79" fillId="21" borderId="77" xfId="0" applyFont="1" applyFill="1" applyBorder="1" applyAlignment="1">
      <alignment horizontal="center"/>
    </xf>
    <xf numFmtId="0" fontId="79" fillId="22" borderId="64" xfId="0" applyFont="1" applyFill="1" applyBorder="1" applyAlignment="1">
      <alignment horizontal="center"/>
    </xf>
    <xf numFmtId="0" fontId="79" fillId="22" borderId="65" xfId="0" applyFont="1" applyFill="1" applyBorder="1" applyAlignment="1">
      <alignment horizontal="center"/>
    </xf>
    <xf numFmtId="0" fontId="79" fillId="22" borderId="66" xfId="0" applyFont="1" applyFill="1" applyBorder="1" applyAlignment="1">
      <alignment horizontal="center"/>
    </xf>
    <xf numFmtId="0" fontId="79" fillId="21" borderId="73" xfId="0" applyFont="1" applyFill="1" applyBorder="1" applyAlignment="1">
      <alignment horizontal="center"/>
    </xf>
    <xf numFmtId="0" fontId="79" fillId="21" borderId="0" xfId="0" applyFont="1" applyFill="1" applyBorder="1" applyAlignment="1">
      <alignment horizontal="center"/>
    </xf>
    <xf numFmtId="0" fontId="79" fillId="21" borderId="74" xfId="0" applyFont="1" applyFill="1" applyBorder="1" applyAlignment="1">
      <alignment horizontal="center"/>
    </xf>
    <xf numFmtId="0" fontId="79" fillId="22" borderId="62" xfId="0" applyFont="1" applyFill="1" applyBorder="1" applyAlignment="1">
      <alignment horizontal="center"/>
    </xf>
    <xf numFmtId="0" fontId="79" fillId="22" borderId="0" xfId="0" applyFont="1" applyFill="1" applyBorder="1" applyAlignment="1">
      <alignment horizontal="center"/>
    </xf>
    <xf numFmtId="0" fontId="79" fillId="22" borderId="63" xfId="0" applyFont="1" applyFill="1" applyBorder="1" applyAlignment="1">
      <alignment horizontal="center"/>
    </xf>
    <xf numFmtId="0" fontId="45" fillId="5" borderId="39" xfId="0" applyFont="1" applyFill="1" applyBorder="1" applyAlignment="1">
      <alignment horizontal="center"/>
    </xf>
    <xf numFmtId="0" fontId="45" fillId="5" borderId="40" xfId="0" applyFont="1" applyFill="1" applyBorder="1" applyAlignment="1">
      <alignment horizontal="center"/>
    </xf>
    <xf numFmtId="0" fontId="80" fillId="21" borderId="78" xfId="0" applyFont="1" applyFill="1" applyBorder="1" applyAlignment="1">
      <alignment horizontal="center"/>
    </xf>
    <xf numFmtId="0" fontId="80" fillId="21" borderId="79" xfId="0" applyFont="1" applyFill="1" applyBorder="1" applyAlignment="1">
      <alignment horizontal="center"/>
    </xf>
    <xf numFmtId="0" fontId="80" fillId="21" borderId="80" xfId="0" applyFont="1" applyFill="1" applyBorder="1" applyAlignment="1">
      <alignment horizontal="center"/>
    </xf>
    <xf numFmtId="0" fontId="80" fillId="22" borderId="67" xfId="0" applyFont="1" applyFill="1" applyBorder="1" applyAlignment="1">
      <alignment horizontal="center"/>
    </xf>
    <xf numFmtId="0" fontId="80" fillId="22" borderId="68" xfId="0" applyFont="1" applyFill="1" applyBorder="1" applyAlignment="1">
      <alignment horizontal="center"/>
    </xf>
    <xf numFmtId="0" fontId="80" fillId="22" borderId="69" xfId="0" applyFont="1" applyFill="1" applyBorder="1" applyAlignment="1">
      <alignment horizontal="center"/>
    </xf>
    <xf numFmtId="0" fontId="79" fillId="21" borderId="70" xfId="0" applyFont="1" applyFill="1" applyBorder="1" applyAlignment="1">
      <alignment horizontal="center"/>
    </xf>
    <xf numFmtId="0" fontId="79" fillId="21" borderId="71" xfId="0" applyFont="1" applyFill="1" applyBorder="1" applyAlignment="1">
      <alignment horizontal="center"/>
    </xf>
    <xf numFmtId="0" fontId="79" fillId="21" borderId="72" xfId="0" applyFont="1" applyFill="1" applyBorder="1" applyAlignment="1">
      <alignment horizontal="center"/>
    </xf>
    <xf numFmtId="0" fontId="46" fillId="0" borderId="45" xfId="0" applyFont="1" applyBorder="1" applyAlignment="1">
      <alignment horizontal="center"/>
    </xf>
    <xf numFmtId="0" fontId="46" fillId="0" borderId="21" xfId="0" applyFont="1" applyBorder="1" applyAlignment="1">
      <alignment horizontal="center"/>
    </xf>
    <xf numFmtId="0" fontId="46" fillId="0" borderId="46" xfId="0" applyFont="1" applyBorder="1" applyAlignment="1">
      <alignment horizontal="center"/>
    </xf>
    <xf numFmtId="0" fontId="46" fillId="0" borderId="47" xfId="0" applyFont="1" applyBorder="1" applyAlignment="1">
      <alignment horizontal="center"/>
    </xf>
    <xf numFmtId="0" fontId="46" fillId="0" borderId="48" xfId="0" applyFont="1" applyBorder="1" applyAlignment="1">
      <alignment horizontal="center"/>
    </xf>
    <xf numFmtId="0" fontId="46" fillId="0" borderId="49"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46" fillId="0" borderId="42" xfId="0" applyFont="1" applyBorder="1" applyAlignment="1">
      <alignment horizontal="center"/>
    </xf>
    <xf numFmtId="0" fontId="46" fillId="0" borderId="43" xfId="0" applyFont="1" applyBorder="1" applyAlignment="1">
      <alignment horizontal="center"/>
    </xf>
    <xf numFmtId="0" fontId="46" fillId="0" borderId="44" xfId="0" applyFont="1" applyBorder="1" applyAlignment="1">
      <alignment horizontal="center"/>
    </xf>
    <xf numFmtId="0" fontId="64" fillId="7" borderId="16" xfId="0" applyFont="1" applyFill="1" applyBorder="1" applyAlignment="1">
      <alignment horizontal="center" vertical="center"/>
    </xf>
    <xf numFmtId="0" fontId="64" fillId="7" borderId="17" xfId="0" applyFont="1" applyFill="1" applyBorder="1" applyAlignment="1">
      <alignment horizontal="center" vertical="center"/>
    </xf>
    <xf numFmtId="0" fontId="64" fillId="7" borderId="18" xfId="0" applyFont="1" applyFill="1" applyBorder="1" applyAlignment="1">
      <alignment horizontal="center" vertical="center"/>
    </xf>
    <xf numFmtId="0" fontId="63" fillId="8" borderId="16" xfId="0" applyFont="1" applyFill="1" applyBorder="1" applyAlignment="1">
      <alignment horizontal="center" vertical="center"/>
    </xf>
    <xf numFmtId="0" fontId="63" fillId="8" borderId="17" xfId="0" applyFont="1" applyFill="1" applyBorder="1" applyAlignment="1">
      <alignment horizontal="center" vertical="center"/>
    </xf>
    <xf numFmtId="0" fontId="63" fillId="8" borderId="18" xfId="0" applyFont="1" applyFill="1" applyBorder="1" applyAlignment="1">
      <alignment horizontal="center" vertical="center"/>
    </xf>
    <xf numFmtId="0" fontId="65" fillId="0" borderId="0" xfId="0" applyFont="1" applyAlignment="1">
      <alignment horizontal="center"/>
    </xf>
    <xf numFmtId="0" fontId="47" fillId="0" borderId="22" xfId="0" applyFont="1" applyBorder="1" applyAlignment="1">
      <alignment horizontal="center"/>
    </xf>
    <xf numFmtId="0" fontId="47" fillId="0" borderId="0" xfId="0" applyFont="1" applyBorder="1" applyAlignment="1">
      <alignment horizontal="center"/>
    </xf>
    <xf numFmtId="0" fontId="47" fillId="0" borderId="57" xfId="0" applyFont="1" applyBorder="1" applyAlignment="1">
      <alignment horizontal="center"/>
    </xf>
    <xf numFmtId="0" fontId="47" fillId="0" borderId="58" xfId="0" applyFont="1" applyBorder="1" applyAlignment="1">
      <alignment horizontal="center"/>
    </xf>
    <xf numFmtId="0" fontId="47" fillId="0" borderId="19" xfId="0" applyFont="1" applyBorder="1" applyAlignment="1">
      <alignment horizontal="center"/>
    </xf>
    <xf numFmtId="0" fontId="47" fillId="0" borderId="20" xfId="0" applyFont="1" applyBorder="1" applyAlignment="1">
      <alignment horizontal="center"/>
    </xf>
    <xf numFmtId="0" fontId="47" fillId="0" borderId="17" xfId="0" applyFont="1" applyBorder="1" applyAlignment="1">
      <alignment horizontal="center"/>
    </xf>
    <xf numFmtId="0" fontId="47" fillId="10" borderId="0" xfId="0" applyFont="1" applyFill="1" applyBorder="1" applyAlignment="1">
      <alignment horizontal="center"/>
    </xf>
    <xf numFmtId="0" fontId="47" fillId="0" borderId="16" xfId="0" applyFont="1" applyBorder="1" applyAlignment="1">
      <alignment horizontal="center"/>
    </xf>
    <xf numFmtId="0" fontId="47" fillId="0" borderId="18" xfId="0" applyFont="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57" xfId="0" applyFont="1" applyFill="1" applyBorder="1" applyAlignment="1">
      <alignment horizontal="center"/>
    </xf>
    <xf numFmtId="0" fontId="47" fillId="19" borderId="22" xfId="0" applyFont="1" applyFill="1" applyBorder="1" applyAlignment="1">
      <alignment horizontal="center"/>
    </xf>
    <xf numFmtId="0" fontId="47" fillId="19" borderId="58"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23" fillId="0" borderId="33" xfId="0" applyFont="1" applyBorder="1" applyAlignment="1">
      <alignment horizontal="center"/>
    </xf>
    <xf numFmtId="164" fontId="71" fillId="5" borderId="1" xfId="0" applyNumberFormat="1" applyFont="1" applyFill="1" applyBorder="1" applyAlignment="1">
      <alignment horizontal="center"/>
    </xf>
    <xf numFmtId="164" fontId="72" fillId="5" borderId="2" xfId="0" applyNumberFormat="1" applyFont="1" applyFill="1" applyBorder="1" applyAlignment="1">
      <alignment horizontal="center"/>
    </xf>
    <xf numFmtId="164" fontId="72" fillId="5" borderId="3" xfId="0" applyNumberFormat="1" applyFont="1" applyFill="1" applyBorder="1" applyAlignment="1">
      <alignment horizontal="center"/>
    </xf>
    <xf numFmtId="164" fontId="81" fillId="5" borderId="1" xfId="0" applyNumberFormat="1" applyFont="1" applyFill="1" applyBorder="1" applyAlignment="1">
      <alignment horizontal="center"/>
    </xf>
    <xf numFmtId="164" fontId="82" fillId="5" borderId="2" xfId="0" applyNumberFormat="1" applyFont="1" applyFill="1" applyBorder="1" applyAlignment="1">
      <alignment horizontal="center"/>
    </xf>
    <xf numFmtId="164" fontId="82" fillId="5" borderId="3" xfId="0" applyNumberFormat="1" applyFont="1" applyFill="1" applyBorder="1" applyAlignment="1">
      <alignment horizontal="center"/>
    </xf>
    <xf numFmtId="164" fontId="2" fillId="5" borderId="1"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5" borderId="3" xfId="0" applyNumberFormat="1" applyFont="1" applyFill="1" applyBorder="1" applyAlignment="1">
      <alignment horizontal="center"/>
    </xf>
    <xf numFmtId="164" fontId="48" fillId="5" borderId="1" xfId="0" applyNumberFormat="1" applyFont="1" applyFill="1" applyBorder="1" applyAlignment="1">
      <alignment horizontal="center"/>
    </xf>
    <xf numFmtId="164" fontId="49" fillId="5" borderId="2" xfId="0" applyNumberFormat="1" applyFont="1" applyFill="1" applyBorder="1" applyAlignment="1">
      <alignment horizontal="center"/>
    </xf>
    <xf numFmtId="164" fontId="49" fillId="5" borderId="3" xfId="0" applyNumberFormat="1" applyFont="1" applyFill="1" applyBorder="1" applyAlignment="1">
      <alignment horizontal="center"/>
    </xf>
    <xf numFmtId="164" fontId="2" fillId="9" borderId="1" xfId="0" applyNumberFormat="1" applyFont="1" applyFill="1" applyBorder="1" applyAlignment="1">
      <alignment horizontal="center"/>
    </xf>
    <xf numFmtId="164" fontId="3" fillId="9" borderId="2" xfId="0" applyNumberFormat="1" applyFont="1" applyFill="1" applyBorder="1" applyAlignment="1">
      <alignment horizontal="center"/>
    </xf>
    <xf numFmtId="164" fontId="3" fillId="9" borderId="3" xfId="0" applyNumberFormat="1" applyFont="1" applyFill="1" applyBorder="1" applyAlignment="1">
      <alignment horizontal="center"/>
    </xf>
    <xf numFmtId="164" fontId="2" fillId="9" borderId="10" xfId="0" applyNumberFormat="1" applyFont="1" applyFill="1" applyBorder="1" applyAlignment="1">
      <alignment horizontal="center"/>
    </xf>
    <xf numFmtId="0" fontId="34" fillId="4" borderId="35" xfId="0" applyFont="1" applyFill="1" applyBorder="1" applyAlignment="1">
      <alignment horizontal="center" vertical="top"/>
    </xf>
    <xf numFmtId="0" fontId="34" fillId="4" borderId="0" xfId="0" applyFont="1" applyFill="1" applyBorder="1" applyAlignment="1">
      <alignment horizontal="center" vertical="top"/>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29"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30" xfId="0" applyFont="1" applyFill="1" applyBorder="1" applyAlignment="1">
      <alignment horizontal="center" vertical="center"/>
    </xf>
    <xf numFmtId="0" fontId="28" fillId="5" borderId="29" xfId="0" applyFont="1" applyFill="1" applyBorder="1" applyAlignment="1">
      <alignment horizontal="center" vertical="center"/>
    </xf>
    <xf numFmtId="0" fontId="28" fillId="5" borderId="0" xfId="0" applyFont="1" applyFill="1" applyBorder="1" applyAlignment="1">
      <alignment horizontal="center" vertical="center"/>
    </xf>
    <xf numFmtId="0" fontId="28" fillId="5" borderId="30" xfId="0" applyFont="1" applyFill="1" applyBorder="1" applyAlignment="1">
      <alignment horizontal="center" vertical="center"/>
    </xf>
    <xf numFmtId="44" fontId="26" fillId="5" borderId="0" xfId="0" quotePrefix="1" applyNumberFormat="1" applyFont="1" applyFill="1" applyAlignment="1">
      <alignment horizontal="left"/>
    </xf>
    <xf numFmtId="43" fontId="32" fillId="5" borderId="0" xfId="2" applyFont="1" applyFill="1" applyAlignment="1">
      <alignment horizontal="left"/>
    </xf>
    <xf numFmtId="43" fontId="32" fillId="5" borderId="0" xfId="2" quotePrefix="1" applyFont="1" applyFill="1" applyAlignment="1">
      <alignment horizontal="left"/>
    </xf>
    <xf numFmtId="0" fontId="25" fillId="5" borderId="26" xfId="0" applyFont="1" applyFill="1" applyBorder="1" applyAlignment="1">
      <alignment horizontal="center"/>
    </xf>
    <xf numFmtId="0" fontId="25" fillId="5" borderId="27" xfId="0" applyFont="1" applyFill="1" applyBorder="1" applyAlignment="1">
      <alignment horizontal="center"/>
    </xf>
    <xf numFmtId="0" fontId="25" fillId="5" borderId="28" xfId="0" applyFont="1" applyFill="1" applyBorder="1" applyAlignment="1">
      <alignment horizontal="center"/>
    </xf>
    <xf numFmtId="43" fontId="26" fillId="5" borderId="0" xfId="2" quotePrefix="1" applyFont="1" applyFill="1" applyAlignment="1">
      <alignment horizontal="left"/>
    </xf>
    <xf numFmtId="164" fontId="2" fillId="5" borderId="0" xfId="0" applyNumberFormat="1" applyFont="1" applyFill="1" applyBorder="1" applyAlignment="1">
      <alignment horizontal="center"/>
    </xf>
    <xf numFmtId="164" fontId="3" fillId="5" borderId="0" xfId="0" applyNumberFormat="1" applyFont="1" applyFill="1" applyBorder="1" applyAlignment="1">
      <alignment horizontal="center"/>
    </xf>
    <xf numFmtId="164" fontId="2" fillId="5" borderId="19" xfId="0" applyNumberFormat="1" applyFont="1" applyFill="1" applyBorder="1" applyAlignment="1">
      <alignment horizontal="center"/>
    </xf>
    <xf numFmtId="164" fontId="3" fillId="5" borderId="20" xfId="0" applyNumberFormat="1" applyFont="1" applyFill="1" applyBorder="1" applyAlignment="1">
      <alignment horizontal="center"/>
    </xf>
    <xf numFmtId="164" fontId="2" fillId="5" borderId="16" xfId="0" applyNumberFormat="1" applyFont="1" applyFill="1" applyBorder="1" applyAlignment="1">
      <alignment horizontal="center"/>
    </xf>
    <xf numFmtId="164" fontId="3" fillId="5" borderId="17" xfId="0" applyNumberFormat="1" applyFont="1" applyFill="1" applyBorder="1" applyAlignment="1">
      <alignment horizontal="center"/>
    </xf>
    <xf numFmtId="164" fontId="3" fillId="5" borderId="18" xfId="0" applyNumberFormat="1" applyFont="1" applyFill="1" applyBorder="1" applyAlignment="1">
      <alignment horizontal="center"/>
    </xf>
  </cellXfs>
  <cellStyles count="3">
    <cellStyle name="Comma" xfId="1" builtinId="3"/>
    <cellStyle name="Comma 2" xfId="2"/>
    <cellStyle name="Normal" xfId="0" builtinId="0"/>
  </cellStyles>
  <dxfs count="9">
    <dxf>
      <fill>
        <patternFill>
          <bgColor theme="4" tint="0.59996337778862885"/>
        </patternFill>
      </fill>
    </dxf>
    <dxf>
      <font>
        <b/>
        <i/>
        <color rgb="FF0000FF"/>
      </font>
    </dxf>
    <dxf>
      <fill>
        <patternFill>
          <bgColor theme="4" tint="0.59996337778862885"/>
        </patternFill>
      </fill>
    </dxf>
    <dxf>
      <font>
        <b/>
        <i/>
        <color rgb="FF0000FF"/>
      </font>
    </dxf>
    <dxf>
      <font>
        <color theme="1"/>
      </font>
      <fill>
        <patternFill>
          <bgColor rgb="FF00B0F0"/>
        </patternFill>
      </fill>
    </dxf>
    <dxf>
      <fill>
        <patternFill>
          <bgColor theme="4" tint="0.59996337778862885"/>
        </patternFill>
      </fill>
    </dxf>
    <dxf>
      <font>
        <b/>
        <i/>
        <color rgb="FF0000FF"/>
      </font>
    </dxf>
    <dxf>
      <fill>
        <patternFill>
          <bgColor theme="4" tint="0.59996337778862885"/>
        </patternFill>
      </fill>
    </dxf>
    <dxf>
      <font>
        <b/>
        <i/>
        <color rgb="FF0000FF"/>
      </font>
    </dxf>
  </dxfs>
  <tableStyles count="0" defaultTableStyle="TableStyleMedium9" defaultPivotStyle="PivotStyleLight16"/>
  <colors>
    <mruColors>
      <color rgb="FF9900CC"/>
      <color rgb="FF6600FF"/>
      <color rgb="FF000066"/>
      <color rgb="FF000099"/>
      <color rgb="FF003366"/>
      <color rgb="FF0066FF"/>
      <color rgb="FF0000FF"/>
      <color rgb="FF006666"/>
      <color rgb="FF333399"/>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X108"/>
  <sheetViews>
    <sheetView tabSelected="1" zoomScaleNormal="100" workbookViewId="0">
      <selection activeCell="E10" sqref="E10"/>
    </sheetView>
  </sheetViews>
  <sheetFormatPr defaultRowHeight="15"/>
  <cols>
    <col min="1" max="1" width="5.42578125" customWidth="1"/>
    <col min="2" max="2" width="21.42578125" customWidth="1"/>
    <col min="3" max="4" width="8.140625" customWidth="1"/>
    <col min="5" max="5" width="9.140625" customWidth="1"/>
    <col min="6" max="6" width="5.140625" customWidth="1"/>
    <col min="7" max="8" width="9.7109375" bestFit="1" customWidth="1"/>
    <col min="9" max="9" width="10.85546875" bestFit="1" customWidth="1"/>
    <col min="10" max="10" width="9.7109375" bestFit="1" customWidth="1"/>
    <col min="11" max="11" width="3.7109375" style="37" customWidth="1"/>
    <col min="12" max="12" width="25" style="37" customWidth="1"/>
    <col min="13" max="13" width="11.42578125" style="37" bestFit="1" customWidth="1"/>
    <col min="14" max="76" width="9.140625" style="37"/>
  </cols>
  <sheetData>
    <row r="1" spans="1:13">
      <c r="A1" s="124" t="s">
        <v>334</v>
      </c>
      <c r="B1" s="124" t="s">
        <v>335</v>
      </c>
      <c r="C1" s="124" t="s">
        <v>336</v>
      </c>
      <c r="D1" s="124" t="s">
        <v>337</v>
      </c>
      <c r="E1" s="124" t="s">
        <v>338</v>
      </c>
      <c r="F1" s="124" t="s">
        <v>339</v>
      </c>
      <c r="G1" s="124" t="s">
        <v>342</v>
      </c>
      <c r="H1" s="124" t="s">
        <v>341</v>
      </c>
      <c r="I1" s="124" t="s">
        <v>310</v>
      </c>
      <c r="J1" s="124" t="s">
        <v>343</v>
      </c>
    </row>
    <row r="2" spans="1:13" ht="15.75">
      <c r="A2" s="158">
        <v>1</v>
      </c>
      <c r="B2" s="220" t="s">
        <v>0</v>
      </c>
      <c r="C2" s="211">
        <f>PointsTable!R2</f>
        <v>22</v>
      </c>
      <c r="D2" s="211">
        <f>PointsTable!S2</f>
        <v>2</v>
      </c>
      <c r="E2" s="212">
        <f t="shared" ref="E2:E17" si="0">C2/(D2+C2)</f>
        <v>0.91666666666666663</v>
      </c>
      <c r="F2" s="262" t="s">
        <v>429</v>
      </c>
      <c r="G2" s="211">
        <f>WeeklyStats!CX2</f>
        <v>625</v>
      </c>
      <c r="H2" s="211">
        <f>WeeklyStats!CY2</f>
        <v>1839</v>
      </c>
      <c r="I2" s="213">
        <f>WeeklyStats!DA2</f>
        <v>613.66666666666663</v>
      </c>
      <c r="J2" s="211">
        <f>WeeklyStats!CW2</f>
        <v>5523</v>
      </c>
      <c r="L2" s="298" t="s">
        <v>434</v>
      </c>
      <c r="M2" s="299"/>
    </row>
    <row r="3" spans="1:13">
      <c r="A3" s="158">
        <v>2</v>
      </c>
      <c r="B3" s="220" t="s">
        <v>7</v>
      </c>
      <c r="C3" s="217">
        <f>PointsTable!R5</f>
        <v>18</v>
      </c>
      <c r="D3" s="217">
        <f>PointsTable!S5</f>
        <v>6</v>
      </c>
      <c r="E3" s="218">
        <f t="shared" si="0"/>
        <v>0.75</v>
      </c>
      <c r="F3" s="262">
        <v>4</v>
      </c>
      <c r="G3" s="217">
        <f>WeeklyStats!CX5</f>
        <v>668</v>
      </c>
      <c r="H3" s="217">
        <f>WeeklyStats!CY5</f>
        <v>1911</v>
      </c>
      <c r="I3" s="219">
        <f>WeeklyStats!DA5</f>
        <v>616.11111111111109</v>
      </c>
      <c r="J3" s="217">
        <f>WeeklyStats!CW5</f>
        <v>5545</v>
      </c>
      <c r="L3" s="300" t="str">
        <f>'Ind Highs'!G2</f>
        <v>Jim Ayotte</v>
      </c>
      <c r="M3" s="301">
        <f>'Ind Highs'!H2</f>
        <v>169</v>
      </c>
    </row>
    <row r="4" spans="1:13">
      <c r="A4" s="158">
        <v>3</v>
      </c>
      <c r="B4" s="220" t="s">
        <v>11</v>
      </c>
      <c r="C4" s="211">
        <f>PointsTable!R13</f>
        <v>18</v>
      </c>
      <c r="D4" s="211">
        <f>PointsTable!S13</f>
        <v>6</v>
      </c>
      <c r="E4" s="212">
        <f t="shared" si="0"/>
        <v>0.75</v>
      </c>
      <c r="F4" s="262">
        <v>4</v>
      </c>
      <c r="G4" s="211">
        <f>WeeklyStats!CX13</f>
        <v>622</v>
      </c>
      <c r="H4" s="211">
        <f>WeeklyStats!CY13</f>
        <v>1765</v>
      </c>
      <c r="I4" s="213">
        <f>WeeklyStats!DA13</f>
        <v>596.22222222222217</v>
      </c>
      <c r="J4" s="211">
        <f>WeeklyStats!CW13</f>
        <v>5366</v>
      </c>
      <c r="L4" s="300" t="str">
        <f>'Ind Highs'!G3</f>
        <v>Frank DeLuca</v>
      </c>
      <c r="M4" s="301">
        <f>'Ind Highs'!H3</f>
        <v>161</v>
      </c>
    </row>
    <row r="5" spans="1:13">
      <c r="A5" s="159">
        <v>4</v>
      </c>
      <c r="B5" s="221" t="s">
        <v>8</v>
      </c>
      <c r="C5" s="214">
        <f>PointsTable!R14</f>
        <v>16</v>
      </c>
      <c r="D5" s="214">
        <f>PointsTable!S14</f>
        <v>8</v>
      </c>
      <c r="E5" s="215">
        <f t="shared" si="0"/>
        <v>0.66666666666666663</v>
      </c>
      <c r="F5" s="263">
        <v>6</v>
      </c>
      <c r="G5" s="214">
        <f>WeeklyStats!CX14</f>
        <v>626</v>
      </c>
      <c r="H5" s="214">
        <f>WeeklyStats!CY14</f>
        <v>1814</v>
      </c>
      <c r="I5" s="216">
        <f>WeeklyStats!DA14</f>
        <v>602.22222222222217</v>
      </c>
      <c r="J5" s="214">
        <f>WeeklyStats!CW14</f>
        <v>5420</v>
      </c>
      <c r="L5" s="300" t="str">
        <f>'Ind Highs'!G4</f>
        <v>Chris Cazenave</v>
      </c>
      <c r="M5" s="301">
        <f>'Ind Highs'!H4</f>
        <v>160</v>
      </c>
    </row>
    <row r="6" spans="1:13">
      <c r="A6" s="158">
        <v>5</v>
      </c>
      <c r="B6" s="220" t="s">
        <v>10</v>
      </c>
      <c r="C6" s="211">
        <f>PointsTable!R11</f>
        <v>16</v>
      </c>
      <c r="D6" s="211">
        <f>PointsTable!S11</f>
        <v>8</v>
      </c>
      <c r="E6" s="212">
        <f t="shared" si="0"/>
        <v>0.66666666666666663</v>
      </c>
      <c r="F6" s="262">
        <v>6</v>
      </c>
      <c r="G6" s="211">
        <f>WeeklyStats!CX11</f>
        <v>663</v>
      </c>
      <c r="H6" s="211">
        <f>WeeklyStats!CY11</f>
        <v>1813</v>
      </c>
      <c r="I6" s="213">
        <f>WeeklyStats!DA11</f>
        <v>589.77777777777783</v>
      </c>
      <c r="J6" s="211">
        <f>WeeklyStats!CW11</f>
        <v>5308</v>
      </c>
      <c r="L6" s="300" t="str">
        <f>'Ind Highs'!G5</f>
        <v>Keith Deguio</v>
      </c>
      <c r="M6" s="301">
        <f>'Ind Highs'!H5</f>
        <v>159</v>
      </c>
    </row>
    <row r="7" spans="1:13">
      <c r="A7" s="158">
        <v>6</v>
      </c>
      <c r="B7" s="220" t="s">
        <v>13</v>
      </c>
      <c r="C7" s="217">
        <f>PointsTable!R15</f>
        <v>12</v>
      </c>
      <c r="D7" s="217">
        <f>PointsTable!S15</f>
        <v>12</v>
      </c>
      <c r="E7" s="218">
        <f t="shared" si="0"/>
        <v>0.5</v>
      </c>
      <c r="F7" s="262">
        <v>10</v>
      </c>
      <c r="G7" s="217">
        <f>WeeklyStats!CX15</f>
        <v>627</v>
      </c>
      <c r="H7" s="217">
        <f>WeeklyStats!CY15</f>
        <v>1820</v>
      </c>
      <c r="I7" s="219">
        <f>WeeklyStats!DA15</f>
        <v>590.77777777777783</v>
      </c>
      <c r="J7" s="217">
        <f>WeeklyStats!CW15</f>
        <v>5317</v>
      </c>
      <c r="L7" s="300" t="str">
        <f>'Ind Highs'!G6</f>
        <v>Dave Barber</v>
      </c>
      <c r="M7" s="301">
        <f>'Ind Highs'!H6</f>
        <v>159</v>
      </c>
    </row>
    <row r="8" spans="1:13">
      <c r="A8" s="158">
        <v>7</v>
      </c>
      <c r="B8" s="220" t="s">
        <v>4</v>
      </c>
      <c r="C8" s="217">
        <f>PointsTable!R9</f>
        <v>12</v>
      </c>
      <c r="D8" s="217">
        <f>PointsTable!S9</f>
        <v>12</v>
      </c>
      <c r="E8" s="218">
        <f t="shared" si="0"/>
        <v>0.5</v>
      </c>
      <c r="F8" s="262">
        <v>10</v>
      </c>
      <c r="G8" s="217">
        <f>WeeklyStats!CX9</f>
        <v>611</v>
      </c>
      <c r="H8" s="217">
        <f>WeeklyStats!CY9</f>
        <v>1784</v>
      </c>
      <c r="I8" s="219">
        <f>WeeklyStats!DA9</f>
        <v>583.33333333333337</v>
      </c>
      <c r="J8" s="217">
        <f>WeeklyStats!CW9</f>
        <v>5250</v>
      </c>
    </row>
    <row r="9" spans="1:13" ht="15.75">
      <c r="A9" s="158">
        <v>8</v>
      </c>
      <c r="B9" s="220" t="s">
        <v>344</v>
      </c>
      <c r="C9" s="217">
        <f>PointsTable!R6</f>
        <v>12</v>
      </c>
      <c r="D9" s="217">
        <f>PointsTable!S6</f>
        <v>12</v>
      </c>
      <c r="E9" s="218">
        <f t="shared" si="0"/>
        <v>0.5</v>
      </c>
      <c r="F9" s="262">
        <v>10</v>
      </c>
      <c r="G9" s="217">
        <f>WeeklyStats!CX6</f>
        <v>629</v>
      </c>
      <c r="H9" s="217">
        <f>WeeklyStats!CY6</f>
        <v>1801</v>
      </c>
      <c r="I9" s="219">
        <f>WeeklyStats!DA6</f>
        <v>577.55555555555554</v>
      </c>
      <c r="J9" s="217">
        <f>WeeklyStats!CW6</f>
        <v>5198</v>
      </c>
      <c r="L9" s="298" t="s">
        <v>435</v>
      </c>
      <c r="M9" s="299"/>
    </row>
    <row r="10" spans="1:13">
      <c r="A10" s="158">
        <v>9</v>
      </c>
      <c r="B10" s="220" t="s">
        <v>5</v>
      </c>
      <c r="C10" s="211">
        <f>PointsTable!R12</f>
        <v>10</v>
      </c>
      <c r="D10" s="211">
        <f>PointsTable!S12</f>
        <v>14</v>
      </c>
      <c r="E10" s="212">
        <f t="shared" si="0"/>
        <v>0.41666666666666669</v>
      </c>
      <c r="F10" s="262">
        <v>12</v>
      </c>
      <c r="G10" s="211">
        <f>WeeklyStats!CX12</f>
        <v>627</v>
      </c>
      <c r="H10" s="211">
        <f>WeeklyStats!CY12</f>
        <v>1761</v>
      </c>
      <c r="I10" s="213">
        <f>WeeklyStats!DA12</f>
        <v>590.11111111111109</v>
      </c>
      <c r="J10" s="211">
        <f>WeeklyStats!CW12</f>
        <v>5311</v>
      </c>
      <c r="L10" s="300" t="str">
        <f>'Ind Highs'!A2</f>
        <v>Jim Ayotte</v>
      </c>
      <c r="M10" s="301">
        <f>'Ind Highs'!B2</f>
        <v>445</v>
      </c>
    </row>
    <row r="11" spans="1:13">
      <c r="A11" s="158">
        <v>10</v>
      </c>
      <c r="B11" s="220" t="s">
        <v>2</v>
      </c>
      <c r="C11" s="211">
        <f>PointsTable!R3</f>
        <v>10</v>
      </c>
      <c r="D11" s="211">
        <f>PointsTable!S3</f>
        <v>14</v>
      </c>
      <c r="E11" s="212">
        <f t="shared" si="0"/>
        <v>0.41666666666666669</v>
      </c>
      <c r="F11" s="262">
        <v>12</v>
      </c>
      <c r="G11" s="211">
        <f>WeeklyStats!CX3</f>
        <v>595</v>
      </c>
      <c r="H11" s="211">
        <f>WeeklyStats!CY3</f>
        <v>1679</v>
      </c>
      <c r="I11" s="213">
        <f>WeeklyStats!DA3</f>
        <v>585.22222222222217</v>
      </c>
      <c r="J11" s="211">
        <f>WeeklyStats!CW3</f>
        <v>5267</v>
      </c>
      <c r="L11" s="300" t="str">
        <f>'Ind Highs'!A3</f>
        <v>Chris Sargent</v>
      </c>
      <c r="M11" s="301">
        <f>'Ind Highs'!B3</f>
        <v>428</v>
      </c>
    </row>
    <row r="12" spans="1:13">
      <c r="A12" s="158">
        <v>11</v>
      </c>
      <c r="B12" s="220" t="s">
        <v>9</v>
      </c>
      <c r="C12" s="217">
        <f>PointsTable!R16</f>
        <v>10</v>
      </c>
      <c r="D12" s="217">
        <f>PointsTable!S16</f>
        <v>14</v>
      </c>
      <c r="E12" s="218">
        <f t="shared" si="0"/>
        <v>0.41666666666666669</v>
      </c>
      <c r="F12" s="262">
        <v>12</v>
      </c>
      <c r="G12" s="217">
        <f>WeeklyStats!CX16</f>
        <v>598</v>
      </c>
      <c r="H12" s="217">
        <f>WeeklyStats!CY16</f>
        <v>1773</v>
      </c>
      <c r="I12" s="219">
        <f>WeeklyStats!DA16</f>
        <v>572.33333333333337</v>
      </c>
      <c r="J12" s="217">
        <f>WeeklyStats!CW16</f>
        <v>5151</v>
      </c>
      <c r="L12" s="300" t="str">
        <f>'Ind Highs'!A4</f>
        <v>Dave Barber</v>
      </c>
      <c r="M12" s="301">
        <f>'Ind Highs'!B4</f>
        <v>428</v>
      </c>
    </row>
    <row r="13" spans="1:13" ht="15.75" thickBot="1">
      <c r="A13" s="275">
        <v>12</v>
      </c>
      <c r="B13" s="276" t="s">
        <v>6</v>
      </c>
      <c r="C13" s="277">
        <f>PointsTable!R7</f>
        <v>8</v>
      </c>
      <c r="D13" s="277">
        <f>PointsTable!S7</f>
        <v>16</v>
      </c>
      <c r="E13" s="278">
        <f t="shared" si="0"/>
        <v>0.33333333333333331</v>
      </c>
      <c r="F13" s="279">
        <v>14</v>
      </c>
      <c r="G13" s="277">
        <f>WeeklyStats!CX7</f>
        <v>597</v>
      </c>
      <c r="H13" s="277">
        <f>WeeklyStats!CY7</f>
        <v>1739</v>
      </c>
      <c r="I13" s="280">
        <f>WeeklyStats!DA7</f>
        <v>583.66666666666663</v>
      </c>
      <c r="J13" s="277">
        <f>WeeklyStats!CW7</f>
        <v>5253</v>
      </c>
      <c r="L13" s="300" t="str">
        <f>'Ind Highs'!A5</f>
        <v>Nick Norcross</v>
      </c>
      <c r="M13" s="301">
        <f>'Ind Highs'!B5</f>
        <v>419</v>
      </c>
    </row>
    <row r="14" spans="1:13">
      <c r="A14" s="158">
        <v>13</v>
      </c>
      <c r="B14" s="220" t="s">
        <v>3</v>
      </c>
      <c r="C14" s="211">
        <f>PointsTable!R4</f>
        <v>8</v>
      </c>
      <c r="D14" s="211">
        <f>PointsTable!S4</f>
        <v>16</v>
      </c>
      <c r="E14" s="212">
        <f t="shared" si="0"/>
        <v>0.33333333333333331</v>
      </c>
      <c r="F14" s="262">
        <v>14</v>
      </c>
      <c r="G14" s="211">
        <f>WeeklyStats!CX4</f>
        <v>625</v>
      </c>
      <c r="H14" s="211">
        <f>WeeklyStats!CY4</f>
        <v>1757</v>
      </c>
      <c r="I14" s="213">
        <f>WeeklyStats!DA4</f>
        <v>583.22222222222217</v>
      </c>
      <c r="J14" s="211">
        <f>WeeklyStats!CW4</f>
        <v>5249</v>
      </c>
      <c r="L14" s="300" t="str">
        <f>'Ind Highs'!A6</f>
        <v>Keith Deguio</v>
      </c>
      <c r="M14" s="301">
        <f>'Ind Highs'!B6</f>
        <v>418</v>
      </c>
    </row>
    <row r="15" spans="1:13">
      <c r="A15" s="158">
        <v>14</v>
      </c>
      <c r="B15" s="220" t="s">
        <v>14</v>
      </c>
      <c r="C15" s="217">
        <f>PointsTable!R8</f>
        <v>8</v>
      </c>
      <c r="D15" s="217">
        <f>PointsTable!S8</f>
        <v>16</v>
      </c>
      <c r="E15" s="218">
        <f t="shared" si="0"/>
        <v>0.33333333333333331</v>
      </c>
      <c r="F15" s="262">
        <v>14</v>
      </c>
      <c r="G15" s="217">
        <f>WeeklyStats!CX8</f>
        <v>610</v>
      </c>
      <c r="H15" s="217">
        <f>WeeklyStats!CY8</f>
        <v>1757</v>
      </c>
      <c r="I15" s="219">
        <f>WeeklyStats!DA8</f>
        <v>565.88888888888891</v>
      </c>
      <c r="J15" s="217">
        <f>WeeklyStats!CW8</f>
        <v>5093</v>
      </c>
    </row>
    <row r="16" spans="1:13">
      <c r="A16" s="158">
        <v>15</v>
      </c>
      <c r="B16" s="220" t="s">
        <v>16</v>
      </c>
      <c r="C16" s="217">
        <f>PointsTable!R10</f>
        <v>6</v>
      </c>
      <c r="D16" s="217">
        <f>PointsTable!S10</f>
        <v>18</v>
      </c>
      <c r="E16" s="218">
        <f t="shared" si="0"/>
        <v>0.25</v>
      </c>
      <c r="F16" s="262">
        <v>16</v>
      </c>
      <c r="G16" s="217">
        <f>WeeklyStats!CX10</f>
        <v>608</v>
      </c>
      <c r="H16" s="217">
        <f>WeeklyStats!CY10</f>
        <v>1736</v>
      </c>
      <c r="I16" s="219">
        <f>WeeklyStats!DA10</f>
        <v>568</v>
      </c>
      <c r="J16" s="217">
        <f>WeeklyStats!CW10</f>
        <v>5112</v>
      </c>
    </row>
    <row r="17" spans="1:76">
      <c r="A17" s="158">
        <v>16</v>
      </c>
      <c r="B17" s="220" t="s">
        <v>15</v>
      </c>
      <c r="C17" s="217">
        <f>PointsTable!R17</f>
        <v>6</v>
      </c>
      <c r="D17" s="217">
        <f>PointsTable!S17</f>
        <v>18</v>
      </c>
      <c r="E17" s="218">
        <f t="shared" si="0"/>
        <v>0.25</v>
      </c>
      <c r="F17" s="262">
        <v>16</v>
      </c>
      <c r="G17" s="217">
        <f>WeeklyStats!CX17</f>
        <v>639</v>
      </c>
      <c r="H17" s="217">
        <f>WeeklyStats!CY17</f>
        <v>1752</v>
      </c>
      <c r="I17" s="219">
        <f>WeeklyStats!DA17</f>
        <v>565</v>
      </c>
      <c r="J17" s="217">
        <f>WeeklyStats!CW17</f>
        <v>5085</v>
      </c>
    </row>
    <row r="18" spans="1:76" s="37" customFormat="1"/>
    <row r="19" spans="1:76" s="37" customFormat="1"/>
    <row r="20" spans="1:76" ht="15.75">
      <c r="A20" s="160"/>
      <c r="B20" s="160" t="s">
        <v>386</v>
      </c>
      <c r="C20" s="145"/>
      <c r="D20" s="145"/>
      <c r="E20" s="145"/>
      <c r="F20" s="145"/>
      <c r="G20" s="160" t="s">
        <v>386</v>
      </c>
      <c r="H20" s="145"/>
      <c r="I20" s="145"/>
      <c r="J20" s="145"/>
    </row>
    <row r="21" spans="1:76" s="291" customFormat="1">
      <c r="A21" s="289">
        <v>1</v>
      </c>
      <c r="B21" s="11" t="str">
        <f>AwayAvg!B2</f>
        <v>Jim Ayotte</v>
      </c>
      <c r="C21" s="290">
        <f>AwayAvg!E2</f>
        <v>135</v>
      </c>
      <c r="D21" s="11"/>
      <c r="E21" s="11"/>
      <c r="F21" s="289">
        <v>41</v>
      </c>
      <c r="G21" s="11" t="str">
        <f>AwayAvg!B42</f>
        <v>John Zappi</v>
      </c>
      <c r="H21" s="11"/>
      <c r="I21" s="11"/>
      <c r="J21" s="290">
        <f>AwayAvg!E42</f>
        <v>117.66666666666667</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91" customFormat="1">
      <c r="A22" s="289">
        <v>2</v>
      </c>
      <c r="B22" s="11" t="str">
        <f>AwayAvg!B3</f>
        <v>TJ DiPietro</v>
      </c>
      <c r="C22" s="290">
        <f>AwayAvg!E3</f>
        <v>134.33333333333334</v>
      </c>
      <c r="D22" s="11"/>
      <c r="E22" s="11"/>
      <c r="F22" s="289">
        <v>42</v>
      </c>
      <c r="G22" s="11" t="str">
        <f>AwayAvg!B43</f>
        <v>Frank DeLuca</v>
      </c>
      <c r="H22" s="11"/>
      <c r="I22" s="11"/>
      <c r="J22" s="290">
        <f>AwayAvg!E43</f>
        <v>116.83333333333333</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91" customFormat="1">
      <c r="A23" s="289">
        <v>3</v>
      </c>
      <c r="B23" s="11" t="str">
        <f>AwayAvg!B4</f>
        <v>Chris Cazenave</v>
      </c>
      <c r="C23" s="290">
        <f>AwayAvg!E4</f>
        <v>134</v>
      </c>
      <c r="D23" s="11"/>
      <c r="E23" s="11"/>
      <c r="F23" s="289">
        <v>43</v>
      </c>
      <c r="G23" s="11" t="str">
        <f>AwayAvg!B44</f>
        <v>Ed Tringale</v>
      </c>
      <c r="H23" s="11"/>
      <c r="I23" s="11"/>
      <c r="J23" s="290">
        <f>AwayAvg!E44</f>
        <v>116.66666666666667</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91" customFormat="1">
      <c r="A24" s="289">
        <v>4</v>
      </c>
      <c r="B24" s="11" t="str">
        <f>AwayAvg!B5</f>
        <v>Chris Sargent</v>
      </c>
      <c r="C24" s="290">
        <f>AwayAvg!E5</f>
        <v>133.66666666666666</v>
      </c>
      <c r="D24" s="11"/>
      <c r="E24" s="11"/>
      <c r="F24" s="289">
        <v>44</v>
      </c>
      <c r="G24" s="11" t="str">
        <f>AwayAvg!B45</f>
        <v>Anthony Pastore</v>
      </c>
      <c r="H24" s="11"/>
      <c r="I24" s="11"/>
      <c r="J24" s="290">
        <f>AwayAvg!E45</f>
        <v>116.5</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91" customFormat="1">
      <c r="A25" s="289">
        <v>5</v>
      </c>
      <c r="B25" s="11" t="str">
        <f>AwayAvg!B6</f>
        <v>Keith Deguio</v>
      </c>
      <c r="C25" s="290">
        <f>AwayAvg!E6</f>
        <v>132.66666666666666</v>
      </c>
      <c r="D25" s="11"/>
      <c r="E25" s="11"/>
      <c r="F25" s="289">
        <v>45</v>
      </c>
      <c r="G25" s="11" t="str">
        <f>AwayAvg!B46</f>
        <v>John Blais</v>
      </c>
      <c r="H25" s="11"/>
      <c r="I25" s="11"/>
      <c r="J25" s="290">
        <f>AwayAvg!E46</f>
        <v>116.33333333333333</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91" customFormat="1">
      <c r="A26" s="289">
        <v>6</v>
      </c>
      <c r="B26" s="11" t="str">
        <f>AwayAvg!B7</f>
        <v>Jonathan Boudreau</v>
      </c>
      <c r="C26" s="290">
        <f>AwayAvg!E7</f>
        <v>131.33333333333334</v>
      </c>
      <c r="D26" s="11"/>
      <c r="E26" s="11"/>
      <c r="F26" s="289">
        <v>46</v>
      </c>
      <c r="G26" s="11" t="str">
        <f>AwayAvg!B47</f>
        <v>Mark Strangio</v>
      </c>
      <c r="H26" s="11"/>
      <c r="I26" s="11"/>
      <c r="J26" s="290">
        <f>AwayAvg!E47</f>
        <v>116.33333333333333</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91" customFormat="1">
      <c r="A27" s="289">
        <v>7</v>
      </c>
      <c r="B27" s="11" t="str">
        <f>AwayAvg!B8</f>
        <v>Dan Lasko</v>
      </c>
      <c r="C27" s="290">
        <f>AwayAvg!E8</f>
        <v>130.66666666666666</v>
      </c>
      <c r="D27" s="11"/>
      <c r="E27" s="11"/>
      <c r="F27" s="289">
        <v>47</v>
      </c>
      <c r="G27" s="11" t="str">
        <f>AwayAvg!B48</f>
        <v>Wally Flannery</v>
      </c>
      <c r="H27" s="11"/>
      <c r="I27" s="11"/>
      <c r="J27" s="290">
        <f>AwayAvg!E48</f>
        <v>116</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291" customFormat="1">
      <c r="A28" s="289">
        <v>8</v>
      </c>
      <c r="B28" s="11" t="str">
        <f>AwayAvg!B9</f>
        <v>Nick Norcross</v>
      </c>
      <c r="C28" s="290">
        <f>AwayAvg!E9</f>
        <v>130.66666666666666</v>
      </c>
      <c r="D28" s="11"/>
      <c r="E28" s="11"/>
      <c r="F28" s="289">
        <v>48</v>
      </c>
      <c r="G28" s="11" t="str">
        <f>AwayAvg!B49</f>
        <v>Jay Paul</v>
      </c>
      <c r="H28" s="11"/>
      <c r="I28" s="11"/>
      <c r="J28" s="290">
        <f>AwayAvg!E49</f>
        <v>115.5</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pans="1:76" s="291" customFormat="1">
      <c r="A29" s="289">
        <v>9</v>
      </c>
      <c r="B29" s="11" t="str">
        <f>AwayAvg!B10</f>
        <v>Bob Whitcomb</v>
      </c>
      <c r="C29" s="290">
        <f>AwayAvg!E10</f>
        <v>129</v>
      </c>
      <c r="D29" s="11"/>
      <c r="E29" s="11"/>
      <c r="F29" s="289">
        <v>49</v>
      </c>
      <c r="G29" s="11" t="str">
        <f>AwayAvg!B50</f>
        <v>Brian Fournier</v>
      </c>
      <c r="H29" s="11"/>
      <c r="I29" s="11"/>
      <c r="J29" s="290">
        <f>AwayAvg!E50</f>
        <v>114.83333333333333</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row>
    <row r="30" spans="1:76" s="291" customFormat="1">
      <c r="A30" s="289">
        <v>10</v>
      </c>
      <c r="B30" s="11" t="str">
        <f>AwayAvg!B11</f>
        <v>Ed Woodside</v>
      </c>
      <c r="C30" s="290">
        <f>AwayAvg!E11</f>
        <v>129</v>
      </c>
      <c r="D30" s="11"/>
      <c r="E30" s="11"/>
      <c r="F30" s="289">
        <v>50</v>
      </c>
      <c r="G30" s="11" t="str">
        <f>AwayAvg!B51</f>
        <v>Mark Smith</v>
      </c>
      <c r="H30" s="11"/>
      <c r="I30" s="11"/>
      <c r="J30" s="290">
        <f>AwayAvg!E51</f>
        <v>114.33333333333333</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row>
    <row r="31" spans="1:76" s="291" customFormat="1">
      <c r="A31" s="289">
        <v>11</v>
      </c>
      <c r="B31" s="11" t="str">
        <f>AwayAvg!B12</f>
        <v>Chris Capozzi</v>
      </c>
      <c r="C31" s="290">
        <f>AwayAvg!E12</f>
        <v>128.66666666666666</v>
      </c>
      <c r="D31" s="11"/>
      <c r="E31" s="11"/>
      <c r="F31" s="289">
        <v>51</v>
      </c>
      <c r="G31" s="11" t="str">
        <f>AwayAvg!B52</f>
        <v>Steve Walker</v>
      </c>
      <c r="H31" s="11"/>
      <c r="I31" s="11"/>
      <c r="J31" s="290">
        <f>AwayAvg!E52</f>
        <v>114.33333333333333</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row>
    <row r="32" spans="1:76" s="291" customFormat="1">
      <c r="A32" s="289">
        <v>12</v>
      </c>
      <c r="B32" s="11" t="str">
        <f>AwayAvg!B13</f>
        <v>Dan Chouinard</v>
      </c>
      <c r="C32" s="290">
        <f>AwayAvg!E13</f>
        <v>128.66666666666666</v>
      </c>
      <c r="D32" s="11"/>
      <c r="E32" s="11"/>
      <c r="F32" s="289">
        <v>52</v>
      </c>
      <c r="G32" s="11" t="str">
        <f>AwayAvg!B53</f>
        <v>Jay Shiner</v>
      </c>
      <c r="H32" s="11"/>
      <c r="I32" s="11"/>
      <c r="J32" s="290">
        <f>AwayAvg!E53</f>
        <v>113</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row>
    <row r="33" spans="1:76" s="291" customFormat="1">
      <c r="A33" s="289">
        <v>13</v>
      </c>
      <c r="B33" s="11" t="str">
        <f>AwayAvg!B14</f>
        <v>Dennis Nuzzo</v>
      </c>
      <c r="C33" s="290">
        <f>AwayAvg!E14</f>
        <v>127.33333333333333</v>
      </c>
      <c r="D33" s="11"/>
      <c r="E33" s="11"/>
      <c r="F33" s="289">
        <v>53</v>
      </c>
      <c r="G33" s="11" t="str">
        <f>AwayAvg!B54</f>
        <v>Corrado Pani</v>
      </c>
      <c r="H33" s="11"/>
      <c r="I33" s="11"/>
      <c r="J33" s="290">
        <f>AwayAvg!E54</f>
        <v>112.66666666666667</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row>
    <row r="34" spans="1:76" s="291" customFormat="1">
      <c r="A34" s="289">
        <v>14</v>
      </c>
      <c r="B34" s="11" t="str">
        <f>AwayAvg!B15</f>
        <v>Josh Yaratz</v>
      </c>
      <c r="C34" s="290">
        <f>AwayAvg!E15</f>
        <v>126.33333333333333</v>
      </c>
      <c r="D34" s="11"/>
      <c r="E34" s="11"/>
      <c r="F34" s="289">
        <v>54</v>
      </c>
      <c r="G34" s="11" t="str">
        <f>AwayAvg!B55</f>
        <v>Nick Zuffelato</v>
      </c>
      <c r="H34" s="11"/>
      <c r="I34" s="11"/>
      <c r="J34" s="290">
        <f>AwayAvg!E55</f>
        <v>112.66666666666667</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row>
    <row r="35" spans="1:76" s="291" customFormat="1">
      <c r="A35" s="289">
        <v>15</v>
      </c>
      <c r="B35" s="11" t="str">
        <f>AwayAvg!B16</f>
        <v>Chris Boisvert</v>
      </c>
      <c r="C35" s="290">
        <f>AwayAvg!E16</f>
        <v>125.66666666666667</v>
      </c>
      <c r="D35" s="11"/>
      <c r="E35" s="11"/>
      <c r="F35" s="289">
        <v>55</v>
      </c>
      <c r="G35" s="11" t="str">
        <f>AwayAvg!B56</f>
        <v>Chris Sacchetti</v>
      </c>
      <c r="H35" s="11"/>
      <c r="I35" s="11"/>
      <c r="J35" s="290">
        <f>AwayAvg!E56</f>
        <v>112.16666666666667</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row>
    <row r="36" spans="1:76" s="291" customFormat="1">
      <c r="A36" s="289">
        <v>16</v>
      </c>
      <c r="B36" s="11" t="str">
        <f>AwayAvg!B17</f>
        <v>Peter Pereira</v>
      </c>
      <c r="C36" s="290">
        <f>AwayAvg!E17</f>
        <v>125.66666666666667</v>
      </c>
      <c r="D36" s="11"/>
      <c r="E36" s="11"/>
      <c r="F36" s="289">
        <v>56</v>
      </c>
      <c r="G36" s="11" t="str">
        <f>AwayAvg!B57</f>
        <v>Jimmy Keefe</v>
      </c>
      <c r="H36" s="11"/>
      <c r="I36" s="11"/>
      <c r="J36" s="290">
        <f>AwayAvg!E57</f>
        <v>112</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row>
    <row r="37" spans="1:76" s="291" customFormat="1">
      <c r="A37" s="289">
        <v>17</v>
      </c>
      <c r="B37" s="11" t="str">
        <f>AwayAvg!B18</f>
        <v>Peter Crawford Jr.</v>
      </c>
      <c r="C37" s="290">
        <f>AwayAvg!E18</f>
        <v>125.33333333333333</v>
      </c>
      <c r="D37" s="11"/>
      <c r="E37" s="11"/>
      <c r="F37" s="289">
        <v>57</v>
      </c>
      <c r="G37" s="11" t="str">
        <f>AwayAvg!B58</f>
        <v>Rich Halas</v>
      </c>
      <c r="H37" s="11"/>
      <c r="I37" s="11"/>
      <c r="J37" s="290">
        <f>AwayAvg!E58</f>
        <v>111.66666666666667</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row>
    <row r="38" spans="1:76" s="291" customFormat="1">
      <c r="A38" s="289">
        <v>18</v>
      </c>
      <c r="B38" s="11" t="str">
        <f>AwayAvg!B19</f>
        <v>Mike Miccichi</v>
      </c>
      <c r="C38" s="290">
        <f>AwayAvg!E19</f>
        <v>124.33333333333333</v>
      </c>
      <c r="D38" s="11"/>
      <c r="E38" s="11"/>
      <c r="F38" s="289">
        <v>58</v>
      </c>
      <c r="G38" s="11" t="str">
        <f>AwayAvg!B59</f>
        <v>Brandon Marks</v>
      </c>
      <c r="H38" s="11"/>
      <c r="I38" s="11"/>
      <c r="J38" s="290">
        <f>AwayAvg!E59</f>
        <v>111</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row>
    <row r="39" spans="1:76" s="291" customFormat="1">
      <c r="A39" s="289">
        <v>19</v>
      </c>
      <c r="B39" s="11" t="str">
        <f>AwayAvg!B20</f>
        <v>Mike Regal</v>
      </c>
      <c r="C39" s="290">
        <f>AwayAvg!E20</f>
        <v>124.33333333333333</v>
      </c>
      <c r="D39" s="11"/>
      <c r="E39" s="11"/>
      <c r="F39" s="289">
        <v>59</v>
      </c>
      <c r="G39" s="11" t="str">
        <f>AwayAvg!B60</f>
        <v>Jay Covitz</v>
      </c>
      <c r="H39" s="11"/>
      <c r="I39" s="11"/>
      <c r="J39" s="290">
        <f>AwayAvg!E60</f>
        <v>111</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row>
    <row r="40" spans="1:76" s="291" customFormat="1">
      <c r="A40" s="289">
        <v>20</v>
      </c>
      <c r="B40" s="11" t="str">
        <f>AwayAvg!B21</f>
        <v>Wayne Springfield</v>
      </c>
      <c r="C40" s="290">
        <f>AwayAvg!E21</f>
        <v>123.33333333333333</v>
      </c>
      <c r="D40" s="11"/>
      <c r="E40" s="11"/>
      <c r="F40" s="289">
        <v>60</v>
      </c>
      <c r="G40" s="11" t="str">
        <f>AwayAvg!B61</f>
        <v>Jeff Walsh</v>
      </c>
      <c r="H40" s="11"/>
      <c r="I40" s="11"/>
      <c r="J40" s="290">
        <f>AwayAvg!E61</f>
        <v>111</v>
      </c>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row>
    <row r="41" spans="1:76" s="291" customFormat="1">
      <c r="A41" s="289">
        <v>21</v>
      </c>
      <c r="B41" s="11" t="str">
        <f>AwayAvg!B22</f>
        <v>Joe Smith</v>
      </c>
      <c r="C41" s="290">
        <f>AwayAvg!E22</f>
        <v>122.83333333333333</v>
      </c>
      <c r="D41" s="11"/>
      <c r="E41" s="11"/>
      <c r="F41" s="289">
        <v>61</v>
      </c>
      <c r="G41" s="11" t="str">
        <f>AwayAvg!B62</f>
        <v>Justin Scali</v>
      </c>
      <c r="H41" s="11"/>
      <c r="I41" s="11"/>
      <c r="J41" s="290">
        <f>AwayAvg!E62</f>
        <v>110.66666666666667</v>
      </c>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row>
    <row r="42" spans="1:76" s="291" customFormat="1">
      <c r="A42" s="289">
        <v>22</v>
      </c>
      <c r="B42" s="11" t="str">
        <f>AwayAvg!B23</f>
        <v>Al Kecyk</v>
      </c>
      <c r="C42" s="290">
        <f>AwayAvg!E23</f>
        <v>122.66666666666667</v>
      </c>
      <c r="D42" s="11"/>
      <c r="E42" s="11"/>
      <c r="F42" s="289">
        <v>62</v>
      </c>
      <c r="G42" s="11" t="str">
        <f>AwayAvg!B63</f>
        <v>Mark Gregory</v>
      </c>
      <c r="H42" s="11"/>
      <c r="I42" s="11"/>
      <c r="J42" s="290">
        <f>AwayAvg!E63</f>
        <v>110.16666666666667</v>
      </c>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row>
    <row r="43" spans="1:76" s="291" customFormat="1">
      <c r="A43" s="289">
        <v>23</v>
      </c>
      <c r="B43" s="11" t="str">
        <f>AwayAvg!B24</f>
        <v>Mike Cuccia</v>
      </c>
      <c r="C43" s="290">
        <f>AwayAvg!E24</f>
        <v>122</v>
      </c>
      <c r="D43" s="11"/>
      <c r="E43" s="11"/>
      <c r="F43" s="289">
        <v>63</v>
      </c>
      <c r="G43" s="11" t="str">
        <f>AwayAvg!B64</f>
        <v>Shawn Baker</v>
      </c>
      <c r="H43" s="11"/>
      <c r="I43" s="11"/>
      <c r="J43" s="290">
        <f>AwayAvg!E64</f>
        <v>109.83333333333333</v>
      </c>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row>
    <row r="44" spans="1:76" s="291" customFormat="1">
      <c r="A44" s="289">
        <v>24</v>
      </c>
      <c r="B44" s="11" t="str">
        <f>AwayAvg!B25</f>
        <v>Jeff Surette</v>
      </c>
      <c r="C44" s="290">
        <f>AwayAvg!E25</f>
        <v>121.83333333333333</v>
      </c>
      <c r="D44" s="11"/>
      <c r="E44" s="11"/>
      <c r="F44" s="289">
        <v>64</v>
      </c>
      <c r="G44" s="11" t="str">
        <f>AwayAvg!B65</f>
        <v>Jon McDonald</v>
      </c>
      <c r="H44" s="11"/>
      <c r="I44" s="11"/>
      <c r="J44" s="290">
        <f>AwayAvg!E65</f>
        <v>108.66666666666667</v>
      </c>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row>
    <row r="45" spans="1:76" s="291" customFormat="1">
      <c r="A45" s="289">
        <v>25</v>
      </c>
      <c r="B45" s="11" t="str">
        <f>AwayAvg!B26</f>
        <v>John Starner</v>
      </c>
      <c r="C45" s="290">
        <f>AwayAvg!E26</f>
        <v>121.83333333333333</v>
      </c>
      <c r="D45" s="11"/>
      <c r="E45" s="11"/>
      <c r="F45" s="289">
        <v>65</v>
      </c>
      <c r="G45" s="11" t="str">
        <f>AwayAvg!B66</f>
        <v>Mark Ricci</v>
      </c>
      <c r="H45" s="11"/>
      <c r="I45" s="11"/>
      <c r="J45" s="290">
        <f>AwayAvg!E66</f>
        <v>108.66666666666667</v>
      </c>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row>
    <row r="46" spans="1:76" s="291" customFormat="1">
      <c r="A46" s="289">
        <v>26</v>
      </c>
      <c r="B46" s="11" t="str">
        <f>AwayAvg!B27</f>
        <v>Steve Lach</v>
      </c>
      <c r="C46" s="290">
        <f>AwayAvg!E27</f>
        <v>121.83333333333333</v>
      </c>
      <c r="D46" s="11"/>
      <c r="E46" s="11"/>
      <c r="F46" s="289">
        <v>66</v>
      </c>
      <c r="G46" s="11" t="str">
        <f>AwayAvg!B67</f>
        <v>Dave Mallahan</v>
      </c>
      <c r="H46" s="11"/>
      <c r="I46" s="11"/>
      <c r="J46" s="290">
        <f>AwayAvg!E67</f>
        <v>108.5</v>
      </c>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row>
    <row r="47" spans="1:76" s="291" customFormat="1">
      <c r="A47" s="289">
        <v>27</v>
      </c>
      <c r="B47" s="11" t="str">
        <f>AwayAvg!B28</f>
        <v>Dave Barber</v>
      </c>
      <c r="C47" s="290">
        <f>AwayAvg!E28</f>
        <v>121</v>
      </c>
      <c r="D47" s="11"/>
      <c r="E47" s="11"/>
      <c r="F47" s="289">
        <v>67</v>
      </c>
      <c r="G47" s="11" t="str">
        <f>AwayAvg!B68</f>
        <v>Nate Lees</v>
      </c>
      <c r="H47" s="11"/>
      <c r="I47" s="11"/>
      <c r="J47" s="290">
        <f>AwayAvg!E68</f>
        <v>107.66666666666667</v>
      </c>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row>
    <row r="48" spans="1:76" s="291" customFormat="1">
      <c r="A48" s="289">
        <v>28</v>
      </c>
      <c r="B48" s="11" t="str">
        <f>AwayAvg!B29</f>
        <v>Jason Simoneau</v>
      </c>
      <c r="C48" s="290">
        <f>AwayAvg!E29</f>
        <v>120.66666666666667</v>
      </c>
      <c r="D48" s="11"/>
      <c r="E48" s="11"/>
      <c r="F48" s="289">
        <v>68</v>
      </c>
      <c r="G48" s="11" t="str">
        <f>AwayAvg!B69</f>
        <v>Bobby Doherty Jr.</v>
      </c>
      <c r="H48" s="11"/>
      <c r="I48" s="11"/>
      <c r="J48" s="290">
        <f>AwayAvg!E69</f>
        <v>107</v>
      </c>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row>
    <row r="49" spans="1:76" s="291" customFormat="1">
      <c r="A49" s="289">
        <v>29</v>
      </c>
      <c r="B49" s="11" t="str">
        <f>AwayAvg!B30</f>
        <v>Jon Winchell</v>
      </c>
      <c r="C49" s="290">
        <f>AwayAvg!E30</f>
        <v>120.5</v>
      </c>
      <c r="D49" s="11"/>
      <c r="E49" s="11"/>
      <c r="F49" s="289">
        <v>69</v>
      </c>
      <c r="G49" s="11" t="str">
        <f>AwayAvg!B70</f>
        <v>Mike Legendre</v>
      </c>
      <c r="H49" s="11"/>
      <c r="I49" s="11"/>
      <c r="J49" s="290">
        <f>AwayAvg!E70</f>
        <v>107</v>
      </c>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row>
    <row r="50" spans="1:76" s="291" customFormat="1">
      <c r="A50" s="289">
        <v>30</v>
      </c>
      <c r="B50" s="11" t="str">
        <f>AwayAvg!B31</f>
        <v>Chris Harris</v>
      </c>
      <c r="C50" s="290">
        <f>AwayAvg!E31</f>
        <v>120</v>
      </c>
      <c r="D50" s="11"/>
      <c r="E50" s="11"/>
      <c r="F50" s="289">
        <v>70</v>
      </c>
      <c r="G50" s="11" t="str">
        <f>AwayAvg!B71</f>
        <v>Mike Morgan</v>
      </c>
      <c r="H50" s="11"/>
      <c r="I50" s="11"/>
      <c r="J50" s="290">
        <f>AwayAvg!E71</f>
        <v>106.66666666666667</v>
      </c>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row>
    <row r="51" spans="1:76" s="291" customFormat="1">
      <c r="A51" s="289">
        <v>31</v>
      </c>
      <c r="B51" s="11" t="str">
        <f>AwayAvg!B32</f>
        <v>Matt Penkul</v>
      </c>
      <c r="C51" s="290">
        <f>AwayAvg!E32</f>
        <v>119.83333333333333</v>
      </c>
      <c r="D51" s="11"/>
      <c r="E51" s="11"/>
      <c r="F51" s="289">
        <v>71</v>
      </c>
      <c r="G51" s="11" t="str">
        <f>AwayAvg!B72</f>
        <v>Scott Lapierre</v>
      </c>
      <c r="H51" s="11"/>
      <c r="I51" s="11"/>
      <c r="J51" s="290">
        <f>AwayAvg!E72</f>
        <v>106.33333333333333</v>
      </c>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row>
    <row r="52" spans="1:76" s="291" customFormat="1">
      <c r="A52" s="289">
        <v>32</v>
      </c>
      <c r="B52" s="11" t="str">
        <f>AwayAvg!B33</f>
        <v>Craig Holbrook</v>
      </c>
      <c r="C52" s="290">
        <f>AwayAvg!E33</f>
        <v>119.66666666666667</v>
      </c>
      <c r="D52" s="11"/>
      <c r="E52" s="11"/>
      <c r="F52" s="289">
        <v>72</v>
      </c>
      <c r="G52" s="11" t="str">
        <f>AwayAvg!B73</f>
        <v>Rich Magnarelli</v>
      </c>
      <c r="H52" s="11"/>
      <c r="I52" s="11"/>
      <c r="J52" s="290">
        <f>AwayAvg!E73</f>
        <v>103.33333333333333</v>
      </c>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row>
    <row r="53" spans="1:76" s="291" customFormat="1">
      <c r="A53" s="289">
        <v>33</v>
      </c>
      <c r="B53" s="11" t="str">
        <f>AwayAvg!B34</f>
        <v>Rich Cocchi</v>
      </c>
      <c r="C53" s="290">
        <f>AwayAvg!E34</f>
        <v>119.66666666666667</v>
      </c>
      <c r="D53" s="11"/>
      <c r="E53" s="11"/>
      <c r="F53" s="289">
        <v>73</v>
      </c>
      <c r="G53" s="11" t="str">
        <f>AwayAvg!B74</f>
        <v>Joe Cennami</v>
      </c>
      <c r="H53" s="11"/>
      <c r="I53" s="11"/>
      <c r="J53" s="290">
        <f>AwayAvg!E74</f>
        <v>102.66666666666667</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row>
    <row r="54" spans="1:76" s="291" customFormat="1">
      <c r="A54" s="289">
        <v>34</v>
      </c>
      <c r="B54" s="11" t="str">
        <f>AwayAvg!B35</f>
        <v>Rich Limone</v>
      </c>
      <c r="C54" s="290">
        <f>AwayAvg!E35</f>
        <v>119.33333333333333</v>
      </c>
      <c r="D54" s="11"/>
      <c r="E54" s="11"/>
      <c r="F54" s="289">
        <v>74</v>
      </c>
      <c r="G54" s="11" t="str">
        <f>AwayAvg!B75</f>
        <v>Kevin Pagington</v>
      </c>
      <c r="H54" s="11"/>
      <c r="I54" s="11"/>
      <c r="J54" s="290">
        <f>AwayAvg!E75</f>
        <v>99.833333333333329</v>
      </c>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row>
    <row r="55" spans="1:76" s="291" customFormat="1">
      <c r="A55" s="289">
        <v>35</v>
      </c>
      <c r="B55" s="11" t="str">
        <f>AwayAvg!B36</f>
        <v>Mike Kane</v>
      </c>
      <c r="C55" s="290">
        <f>AwayAvg!E36</f>
        <v>118.66666666666667</v>
      </c>
      <c r="D55" s="11"/>
      <c r="E55" s="11"/>
      <c r="F55" s="289">
        <v>75</v>
      </c>
      <c r="G55" s="11" t="str">
        <f>AwayAvg!B76</f>
        <v>Ryan Lehr</v>
      </c>
      <c r="H55" s="11"/>
      <c r="I55" s="11"/>
      <c r="J55" s="290">
        <f>AwayAvg!E76</f>
        <v>98.166666666666671</v>
      </c>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row>
    <row r="56" spans="1:76" s="291" customFormat="1">
      <c r="A56" s="289">
        <v>36</v>
      </c>
      <c r="B56" s="11" t="str">
        <f>AwayAvg!B37</f>
        <v>Dave Godwin</v>
      </c>
      <c r="C56" s="290">
        <f>AwayAvg!E37</f>
        <v>118.33333333333333</v>
      </c>
      <c r="D56" s="11"/>
      <c r="E56" s="11"/>
      <c r="F56" s="289">
        <v>76</v>
      </c>
      <c r="G56" s="11" t="str">
        <f>AwayAvg!B77</f>
        <v>Fernando Gacharna</v>
      </c>
      <c r="H56" s="11"/>
      <c r="I56" s="11"/>
      <c r="J56" s="290">
        <f>AwayAvg!E77</f>
        <v>96.333333333333329</v>
      </c>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91" customFormat="1">
      <c r="A57" s="289">
        <v>37</v>
      </c>
      <c r="B57" s="11" t="str">
        <f>AwayAvg!B38</f>
        <v>Jeff Lapierre</v>
      </c>
      <c r="C57" s="290">
        <f>AwayAvg!E38</f>
        <v>118.33333333333333</v>
      </c>
      <c r="D57" s="11"/>
      <c r="E57" s="11"/>
      <c r="F57" s="289">
        <v>77</v>
      </c>
      <c r="G57" s="261" t="str">
        <f>AwayAvg!B78</f>
        <v>Dan Gauthier</v>
      </c>
      <c r="H57" s="261"/>
      <c r="I57" s="261"/>
      <c r="J57" s="468">
        <f>AwayAvg!E78</f>
        <v>0</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91" customFormat="1">
      <c r="A58" s="289">
        <v>38</v>
      </c>
      <c r="B58" s="11" t="str">
        <f>AwayAvg!B39</f>
        <v>Keith Beaupre</v>
      </c>
      <c r="C58" s="290">
        <f>AwayAvg!E39</f>
        <v>118.33333333333333</v>
      </c>
      <c r="D58" s="11"/>
      <c r="E58" s="11"/>
      <c r="F58" s="289">
        <v>78</v>
      </c>
      <c r="G58" s="261" t="str">
        <f>AwayAvg!B79</f>
        <v>Arty Gendreau</v>
      </c>
      <c r="H58" s="261"/>
      <c r="I58" s="261"/>
      <c r="J58" s="468">
        <f>AwayAvg!E79</f>
        <v>0</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91" customFormat="1">
      <c r="A59" s="289">
        <v>39</v>
      </c>
      <c r="B59" s="11" t="str">
        <f>AwayAvg!B40</f>
        <v>Norm Pelletier</v>
      </c>
      <c r="C59" s="290">
        <f>AwayAvg!E40</f>
        <v>118.16666666666667</v>
      </c>
      <c r="D59" s="11"/>
      <c r="E59" s="11"/>
      <c r="F59" s="289">
        <v>79</v>
      </c>
      <c r="G59" s="261" t="str">
        <f>AwayAvg!B80</f>
        <v>Shawn McKinley</v>
      </c>
      <c r="H59" s="261"/>
      <c r="I59" s="261"/>
      <c r="J59" s="468">
        <f>AwayAvg!E80</f>
        <v>0</v>
      </c>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91" customFormat="1">
      <c r="A60" s="289">
        <v>40</v>
      </c>
      <c r="B60" s="11" t="str">
        <f>AwayAvg!B41</f>
        <v>Dan Legge</v>
      </c>
      <c r="C60" s="290">
        <f>AwayAvg!E41</f>
        <v>118</v>
      </c>
      <c r="D60" s="11"/>
      <c r="E60" s="11"/>
      <c r="F60" s="289">
        <v>80</v>
      </c>
      <c r="G60" s="261" t="str">
        <f>AwayAvg!B81</f>
        <v>Skip Easterbrooks</v>
      </c>
      <c r="H60" s="261"/>
      <c r="I60" s="261"/>
      <c r="J60" s="468">
        <f>AwayAvg!E81</f>
        <v>0</v>
      </c>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c r="A61" s="37"/>
      <c r="B61" s="37"/>
      <c r="C61" s="37"/>
      <c r="D61" s="37"/>
      <c r="E61" s="37"/>
      <c r="F61" s="165"/>
      <c r="G61" s="261"/>
      <c r="H61" s="261"/>
      <c r="I61" s="261"/>
      <c r="J61" s="261"/>
    </row>
    <row r="62" spans="1:76">
      <c r="A62" s="37"/>
      <c r="B62" s="37"/>
      <c r="C62" s="37"/>
      <c r="D62" s="37"/>
      <c r="E62" s="37"/>
      <c r="F62" s="37"/>
      <c r="G62" s="37"/>
      <c r="H62" s="37"/>
      <c r="I62" s="37"/>
      <c r="J62" s="37"/>
    </row>
    <row r="63" spans="1:76">
      <c r="A63" s="37"/>
      <c r="B63" s="37"/>
      <c r="C63" s="37"/>
      <c r="D63" s="37"/>
      <c r="E63" s="37"/>
      <c r="F63" s="37"/>
      <c r="G63" s="37"/>
      <c r="H63" s="37"/>
      <c r="I63" s="37"/>
      <c r="J63" s="37"/>
    </row>
    <row r="64" spans="1:76">
      <c r="A64" s="37"/>
      <c r="B64" s="37"/>
      <c r="C64" s="37"/>
      <c r="D64" s="37"/>
      <c r="E64" s="37"/>
      <c r="F64" s="37"/>
      <c r="G64" s="37"/>
      <c r="H64" s="37"/>
      <c r="I64" s="37"/>
      <c r="J64" s="37"/>
    </row>
    <row r="65" spans="1:10">
      <c r="A65" s="37"/>
      <c r="B65" s="37"/>
      <c r="C65" s="37"/>
      <c r="D65" s="37"/>
      <c r="E65" s="37"/>
      <c r="F65" s="37"/>
      <c r="G65" s="37"/>
      <c r="H65" s="37"/>
      <c r="I65" s="37"/>
      <c r="J65" s="37"/>
    </row>
    <row r="66" spans="1:10">
      <c r="A66" s="37"/>
      <c r="B66" s="37"/>
      <c r="C66" s="37"/>
      <c r="D66" s="37"/>
      <c r="E66" s="37"/>
      <c r="F66" s="37"/>
      <c r="G66" s="37"/>
      <c r="H66" s="37"/>
      <c r="I66" s="37"/>
      <c r="J66" s="37"/>
    </row>
    <row r="67" spans="1:10">
      <c r="A67" s="37"/>
      <c r="B67" s="37"/>
      <c r="C67" s="37"/>
      <c r="D67" s="37"/>
      <c r="E67" s="37"/>
      <c r="F67" s="37"/>
      <c r="G67" s="37"/>
      <c r="H67" s="37"/>
      <c r="I67" s="37"/>
      <c r="J67" s="37"/>
    </row>
    <row r="68" spans="1:10">
      <c r="A68" s="37"/>
      <c r="B68" s="37"/>
      <c r="C68" s="37"/>
      <c r="D68" s="37"/>
      <c r="E68" s="37"/>
      <c r="F68" s="37"/>
      <c r="G68" s="37"/>
      <c r="H68" s="37"/>
      <c r="I68" s="37"/>
      <c r="J68" s="37"/>
    </row>
    <row r="69" spans="1:10">
      <c r="A69" s="37"/>
      <c r="B69" s="37"/>
      <c r="C69" s="37"/>
      <c r="D69" s="37"/>
      <c r="E69" s="37"/>
      <c r="F69" s="37"/>
      <c r="G69" s="37"/>
      <c r="H69" s="37"/>
      <c r="I69" s="37"/>
      <c r="J69" s="37"/>
    </row>
    <row r="70" spans="1:10">
      <c r="A70" s="37"/>
      <c r="B70" s="37"/>
      <c r="C70" s="37"/>
      <c r="D70" s="37"/>
      <c r="E70" s="37"/>
      <c r="F70" s="37"/>
      <c r="G70" s="37"/>
      <c r="H70" s="37"/>
      <c r="I70" s="37"/>
      <c r="J70" s="37"/>
    </row>
    <row r="71" spans="1:10">
      <c r="A71" s="37"/>
      <c r="B71" s="37"/>
      <c r="C71" s="37"/>
      <c r="D71" s="37"/>
      <c r="E71" s="37"/>
      <c r="F71" s="37"/>
      <c r="G71" s="37"/>
      <c r="H71" s="37"/>
      <c r="I71" s="37"/>
      <c r="J71" s="37"/>
    </row>
    <row r="72" spans="1:10">
      <c r="A72" s="37"/>
      <c r="B72" s="37"/>
      <c r="C72" s="37"/>
      <c r="D72" s="37"/>
      <c r="E72" s="37"/>
      <c r="F72" s="37"/>
      <c r="G72" s="37"/>
      <c r="H72" s="37"/>
      <c r="I72" s="37"/>
      <c r="J72" s="37"/>
    </row>
    <row r="73" spans="1:10">
      <c r="A73" s="37"/>
      <c r="B73" s="37"/>
      <c r="C73" s="37"/>
      <c r="D73" s="37"/>
      <c r="E73" s="37"/>
      <c r="F73" s="37"/>
      <c r="G73" s="37"/>
      <c r="H73" s="37"/>
      <c r="I73" s="37"/>
      <c r="J73" s="37"/>
    </row>
    <row r="74" spans="1:10">
      <c r="A74" s="37"/>
      <c r="B74" s="37"/>
      <c r="C74" s="37"/>
      <c r="D74" s="37"/>
      <c r="E74" s="37"/>
      <c r="F74" s="37"/>
      <c r="G74" s="37"/>
      <c r="H74" s="37"/>
      <c r="I74" s="37"/>
      <c r="J74" s="37"/>
    </row>
    <row r="75" spans="1:10">
      <c r="A75" s="37"/>
      <c r="B75" s="37"/>
      <c r="C75" s="37"/>
      <c r="D75" s="37"/>
      <c r="E75" s="37"/>
      <c r="F75" s="37"/>
      <c r="G75" s="37"/>
      <c r="H75" s="37"/>
      <c r="I75" s="37"/>
      <c r="J75" s="37"/>
    </row>
    <row r="76" spans="1:10">
      <c r="A76" s="37"/>
      <c r="B76" s="37"/>
      <c r="C76" s="37"/>
      <c r="D76" s="37"/>
      <c r="E76" s="37"/>
      <c r="F76" s="37"/>
      <c r="G76" s="37"/>
      <c r="H76" s="37"/>
      <c r="I76" s="37"/>
      <c r="J76" s="37"/>
    </row>
    <row r="77" spans="1:10">
      <c r="A77" s="37"/>
      <c r="B77" s="37"/>
      <c r="C77" s="37"/>
      <c r="D77" s="37"/>
      <c r="E77" s="37"/>
      <c r="F77" s="37"/>
      <c r="G77" s="37"/>
      <c r="H77" s="37"/>
      <c r="I77" s="37"/>
      <c r="J77" s="37"/>
    </row>
    <row r="78" spans="1:10">
      <c r="A78" s="37"/>
      <c r="B78" s="37"/>
      <c r="C78" s="37"/>
      <c r="D78" s="37"/>
      <c r="E78" s="37"/>
      <c r="F78" s="37"/>
      <c r="G78" s="37"/>
      <c r="H78" s="37"/>
      <c r="I78" s="37"/>
      <c r="J78" s="37"/>
    </row>
    <row r="79" spans="1:10">
      <c r="A79" s="37"/>
      <c r="B79" s="37"/>
      <c r="C79" s="37"/>
      <c r="D79" s="37"/>
      <c r="E79" s="37"/>
      <c r="F79" s="37"/>
      <c r="G79" s="37"/>
      <c r="H79" s="37"/>
      <c r="I79" s="37"/>
      <c r="J79" s="37"/>
    </row>
    <row r="80" spans="1:10">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row r="86" spans="1:10">
      <c r="A86" s="37"/>
      <c r="B86" s="37"/>
      <c r="C86" s="37"/>
      <c r="D86" s="37"/>
      <c r="E86" s="37"/>
      <c r="F86" s="37"/>
      <c r="G86" s="37"/>
      <c r="H86" s="37"/>
      <c r="I86" s="37"/>
      <c r="J86" s="37"/>
    </row>
    <row r="87" spans="1:10">
      <c r="A87" s="37"/>
      <c r="B87" s="37"/>
      <c r="C87" s="37"/>
      <c r="D87" s="37"/>
      <c r="E87" s="37"/>
      <c r="F87" s="37"/>
      <c r="G87" s="37"/>
      <c r="H87" s="37"/>
      <c r="I87" s="37"/>
      <c r="J87" s="37"/>
    </row>
    <row r="88" spans="1:10">
      <c r="A88" s="37"/>
      <c r="B88" s="37"/>
      <c r="C88" s="37"/>
      <c r="D88" s="37"/>
      <c r="E88" s="37"/>
      <c r="F88" s="37"/>
      <c r="G88" s="37"/>
      <c r="H88" s="37"/>
      <c r="I88" s="37"/>
      <c r="J88" s="37"/>
    </row>
    <row r="89" spans="1:10">
      <c r="A89" s="37"/>
      <c r="B89" s="37"/>
      <c r="C89" s="37"/>
      <c r="D89" s="37"/>
      <c r="E89" s="37"/>
      <c r="F89" s="37"/>
      <c r="G89" s="37"/>
      <c r="H89" s="37"/>
      <c r="I89" s="37"/>
      <c r="J89" s="37"/>
    </row>
    <row r="90" spans="1:10">
      <c r="A90" s="37"/>
      <c r="B90" s="37"/>
      <c r="C90" s="37"/>
      <c r="D90" s="37"/>
      <c r="E90" s="37"/>
      <c r="F90" s="37"/>
      <c r="G90" s="37"/>
      <c r="H90" s="37"/>
      <c r="I90" s="37"/>
      <c r="J90" s="37"/>
    </row>
    <row r="91" spans="1:10">
      <c r="A91" s="37"/>
      <c r="B91" s="37"/>
      <c r="C91" s="37"/>
      <c r="D91" s="37"/>
      <c r="E91" s="37"/>
      <c r="F91" s="37"/>
      <c r="G91" s="37"/>
      <c r="H91" s="37"/>
      <c r="I91" s="37"/>
      <c r="J91" s="37"/>
    </row>
    <row r="92" spans="1:10">
      <c r="A92" s="37"/>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sheetData>
  <sortState ref="B2:J17">
    <sortCondition descending="1" ref="C2:C17"/>
    <sortCondition descending="1" ref="J2:J17"/>
  </sortState>
  <pageMargins left="0.7" right="0.7" top="0.75" bottom="0.75" header="0.3" footer="0.3"/>
  <pageSetup scale="65" orientation="portrait" horizontalDpi="4294967293" verticalDpi="4294967293" r:id="rId1"/>
</worksheet>
</file>

<file path=xl/worksheets/sheet10.xml><?xml version="1.0" encoding="utf-8"?>
<worksheet xmlns="http://schemas.openxmlformats.org/spreadsheetml/2006/main" xmlns:r="http://schemas.openxmlformats.org/officeDocument/2006/relationships">
  <dimension ref="A1:AJ123"/>
  <sheetViews>
    <sheetView zoomScaleNormal="100" workbookViewId="0">
      <selection activeCell="B3" sqref="B3:D3"/>
    </sheetView>
  </sheetViews>
  <sheetFormatPr defaultRowHeight="15"/>
  <cols>
    <col min="1" max="1" width="3.85546875" style="37" customWidth="1"/>
    <col min="4" max="8" width="9.28515625" bestFit="1" customWidth="1"/>
    <col min="9" max="9" width="3.85546875" customWidth="1"/>
    <col min="12" max="12" width="9.28515625" bestFit="1" customWidth="1"/>
    <col min="13" max="13" width="9.42578125" bestFit="1" customWidth="1"/>
    <col min="14" max="14" width="9.28515625" bestFit="1" customWidth="1"/>
    <col min="15" max="15" width="9.42578125" bestFit="1" customWidth="1"/>
    <col min="16" max="16" width="9.28515625" bestFit="1" customWidth="1"/>
    <col min="17" max="32" width="9.140625" style="37"/>
  </cols>
  <sheetData>
    <row r="1" spans="1:17" ht="22.5" customHeight="1" thickBot="1">
      <c r="A1" s="510" t="s">
        <v>389</v>
      </c>
      <c r="B1" s="510"/>
      <c r="C1" s="510"/>
      <c r="D1" s="510"/>
      <c r="E1" s="510"/>
      <c r="F1" s="510"/>
      <c r="G1" s="510"/>
      <c r="H1" s="510"/>
      <c r="I1" s="510"/>
      <c r="J1" s="510"/>
      <c r="K1" s="510"/>
      <c r="L1" s="510"/>
      <c r="M1" s="510"/>
      <c r="N1" s="510"/>
      <c r="O1" s="510"/>
      <c r="P1" s="510"/>
      <c r="Q1" s="510"/>
    </row>
    <row r="2" spans="1:17" ht="27" customHeight="1" thickBot="1">
      <c r="B2" s="507" t="s">
        <v>0</v>
      </c>
      <c r="C2" s="508"/>
      <c r="D2" s="508"/>
      <c r="E2" s="508"/>
      <c r="F2" s="508"/>
      <c r="G2" s="508"/>
      <c r="H2" s="509"/>
      <c r="I2" s="271"/>
      <c r="J2" s="507" t="s">
        <v>2</v>
      </c>
      <c r="K2" s="508"/>
      <c r="L2" s="508"/>
      <c r="M2" s="508"/>
      <c r="N2" s="508"/>
      <c r="O2" s="508"/>
      <c r="P2" s="509"/>
    </row>
    <row r="3" spans="1:17" ht="17.25">
      <c r="B3" s="501" t="s">
        <v>65</v>
      </c>
      <c r="C3" s="502"/>
      <c r="D3" s="503"/>
      <c r="E3" s="94">
        <v>110</v>
      </c>
      <c r="F3" s="90">
        <v>90</v>
      </c>
      <c r="G3" s="90">
        <v>110</v>
      </c>
      <c r="H3" s="91">
        <f>SUM(E3:G3)</f>
        <v>310</v>
      </c>
      <c r="I3" s="37"/>
      <c r="J3" s="501" t="s">
        <v>42</v>
      </c>
      <c r="K3" s="502"/>
      <c r="L3" s="503"/>
      <c r="M3" s="94">
        <v>101</v>
      </c>
      <c r="N3" s="90">
        <v>100</v>
      </c>
      <c r="O3" s="90">
        <v>92</v>
      </c>
      <c r="P3" s="91">
        <f>SUM(M3:O3)</f>
        <v>293</v>
      </c>
    </row>
    <row r="4" spans="1:17" ht="17.25">
      <c r="B4" s="492" t="s">
        <v>41</v>
      </c>
      <c r="C4" s="493"/>
      <c r="D4" s="494"/>
      <c r="E4" s="97">
        <v>137</v>
      </c>
      <c r="F4" s="89">
        <v>116</v>
      </c>
      <c r="G4" s="89">
        <v>103</v>
      </c>
      <c r="H4" s="92">
        <f t="shared" ref="H4:H8" si="0">SUM(E4:G4)</f>
        <v>356</v>
      </c>
      <c r="I4" s="37"/>
      <c r="J4" s="492" t="s">
        <v>50</v>
      </c>
      <c r="K4" s="493"/>
      <c r="L4" s="494"/>
      <c r="M4" s="97">
        <v>138</v>
      </c>
      <c r="N4" s="89">
        <v>114</v>
      </c>
      <c r="O4" s="89">
        <v>151</v>
      </c>
      <c r="P4" s="92">
        <f t="shared" ref="P4:P7" si="1">SUM(M4:O4)</f>
        <v>403</v>
      </c>
    </row>
    <row r="5" spans="1:17" ht="17.25">
      <c r="B5" s="492" t="s">
        <v>57</v>
      </c>
      <c r="C5" s="493"/>
      <c r="D5" s="494"/>
      <c r="E5" s="97">
        <v>142</v>
      </c>
      <c r="F5" s="89">
        <v>125</v>
      </c>
      <c r="G5" s="89">
        <v>135</v>
      </c>
      <c r="H5" s="92">
        <f t="shared" si="0"/>
        <v>402</v>
      </c>
      <c r="I5" s="37"/>
      <c r="J5" s="492" t="s">
        <v>58</v>
      </c>
      <c r="K5" s="493"/>
      <c r="L5" s="494"/>
      <c r="M5" s="97">
        <v>139</v>
      </c>
      <c r="N5" s="89">
        <v>96</v>
      </c>
      <c r="O5" s="89">
        <v>131</v>
      </c>
      <c r="P5" s="92">
        <f t="shared" si="1"/>
        <v>366</v>
      </c>
    </row>
    <row r="6" spans="1:17" ht="17.25">
      <c r="B6" s="492" t="s">
        <v>49</v>
      </c>
      <c r="C6" s="493"/>
      <c r="D6" s="494"/>
      <c r="E6" s="97">
        <v>114</v>
      </c>
      <c r="F6" s="89">
        <v>114</v>
      </c>
      <c r="G6" s="89">
        <v>140</v>
      </c>
      <c r="H6" s="92">
        <f t="shared" si="0"/>
        <v>368</v>
      </c>
      <c r="I6" s="37"/>
      <c r="J6" s="492" t="s">
        <v>66</v>
      </c>
      <c r="K6" s="493"/>
      <c r="L6" s="494"/>
      <c r="M6" s="97">
        <v>108</v>
      </c>
      <c r="N6" s="89">
        <v>133</v>
      </c>
      <c r="O6" s="89">
        <v>111</v>
      </c>
      <c r="P6" s="92">
        <f t="shared" si="1"/>
        <v>352</v>
      </c>
    </row>
    <row r="7" spans="1:17" ht="18" thickBot="1">
      <c r="B7" s="495" t="s">
        <v>314</v>
      </c>
      <c r="C7" s="496"/>
      <c r="D7" s="497"/>
      <c r="E7" s="98">
        <v>120</v>
      </c>
      <c r="F7" s="99">
        <v>146</v>
      </c>
      <c r="G7" s="99">
        <v>137</v>
      </c>
      <c r="H7" s="93">
        <f t="shared" si="0"/>
        <v>403</v>
      </c>
      <c r="I7" s="37"/>
      <c r="J7" s="495" t="s">
        <v>315</v>
      </c>
      <c r="K7" s="496"/>
      <c r="L7" s="497"/>
      <c r="M7" s="98">
        <v>110</v>
      </c>
      <c r="N7" s="99">
        <v>133</v>
      </c>
      <c r="O7" s="99">
        <v>119</v>
      </c>
      <c r="P7" s="93">
        <f t="shared" si="1"/>
        <v>362</v>
      </c>
    </row>
    <row r="8" spans="1:17" ht="22.5" customHeight="1" thickBot="1">
      <c r="B8" s="498" t="s">
        <v>332</v>
      </c>
      <c r="C8" s="499"/>
      <c r="D8" s="500"/>
      <c r="E8" s="100">
        <f>SUM(E3:E7)</f>
        <v>623</v>
      </c>
      <c r="F8" s="101">
        <f>SUM(F3:F7)</f>
        <v>591</v>
      </c>
      <c r="G8" s="101">
        <f>SUM(G3:G7)</f>
        <v>625</v>
      </c>
      <c r="H8" s="96">
        <f t="shared" si="0"/>
        <v>1839</v>
      </c>
      <c r="I8" s="37"/>
      <c r="J8" s="498" t="s">
        <v>332</v>
      </c>
      <c r="K8" s="499"/>
      <c r="L8" s="500"/>
      <c r="M8" s="100">
        <f>SUM(M3:M7)</f>
        <v>596</v>
      </c>
      <c r="N8" s="101">
        <f>SUM(N3:N7)</f>
        <v>576</v>
      </c>
      <c r="O8" s="101">
        <f>SUM(O3:O7)</f>
        <v>604</v>
      </c>
      <c r="P8" s="96">
        <f t="shared" ref="P8" si="2">SUM(M8:O8)</f>
        <v>1776</v>
      </c>
    </row>
    <row r="9" spans="1:17" ht="20.25" thickBot="1">
      <c r="B9" s="481" t="s">
        <v>331</v>
      </c>
      <c r="C9" s="482"/>
      <c r="D9" s="95">
        <f>SUM(E9:H9)</f>
        <v>8</v>
      </c>
      <c r="E9" s="272">
        <f>IF(E8&gt;M8,2,0)+IF(E8&lt;M8,0)+IF(E8=M8,1)</f>
        <v>2</v>
      </c>
      <c r="F9" s="273">
        <f t="shared" ref="F9" si="3">IF(F8&gt;N8,2,0)+IF(F8&lt;N8,0)+IF(F8=N8,1)</f>
        <v>2</v>
      </c>
      <c r="G9" s="273">
        <f t="shared" ref="G9" si="4">IF(G8&gt;O8,2,0)+IF(G8&lt;O8,0)+IF(G8=O8,1)</f>
        <v>2</v>
      </c>
      <c r="H9" s="274">
        <f t="shared" ref="H9" si="5">IF(H8&gt;P8,2,0)+IF(H8&lt;P8,0)+IF(H8=P8,1)</f>
        <v>2</v>
      </c>
      <c r="I9" s="37"/>
      <c r="J9" s="481" t="s">
        <v>331</v>
      </c>
      <c r="K9" s="482"/>
      <c r="L9" s="95">
        <f>SUM(M9:P9)</f>
        <v>0</v>
      </c>
      <c r="M9" s="272">
        <f>IF(M8&gt;E8,2,0)+IF(M8&lt;E8,0)+IF(M8=E8,1)</f>
        <v>0</v>
      </c>
      <c r="N9" s="273">
        <f t="shared" ref="N9" si="6">IF(N8&gt;F8,2,0)+IF(N8&lt;F8,0)+IF(N8=F8,1)</f>
        <v>0</v>
      </c>
      <c r="O9" s="273">
        <f t="shared" ref="O9" si="7">IF(O8&gt;G8,2,0)+IF(O8&lt;G8,0)+IF(O8=G8,1)</f>
        <v>0</v>
      </c>
      <c r="P9" s="274">
        <f t="shared" ref="P9" si="8">IF(P8&gt;H8,2,0)+IF(P8&lt;H8,0)+IF(P8=H8,1)</f>
        <v>0</v>
      </c>
    </row>
    <row r="10" spans="1:17" s="37" customFormat="1" ht="15.75" thickBot="1"/>
    <row r="11" spans="1:17" ht="27" customHeight="1" thickBot="1">
      <c r="B11" s="504" t="s">
        <v>3</v>
      </c>
      <c r="C11" s="505"/>
      <c r="D11" s="505"/>
      <c r="E11" s="505"/>
      <c r="F11" s="505"/>
      <c r="G11" s="505"/>
      <c r="H11" s="506"/>
      <c r="I11" s="270"/>
      <c r="J11" s="504" t="s">
        <v>7</v>
      </c>
      <c r="K11" s="505"/>
      <c r="L11" s="505"/>
      <c r="M11" s="505"/>
      <c r="N11" s="505"/>
      <c r="O11" s="505"/>
      <c r="P11" s="506"/>
    </row>
    <row r="12" spans="1:17" ht="17.25">
      <c r="B12" s="501" t="s">
        <v>428</v>
      </c>
      <c r="C12" s="502"/>
      <c r="D12" s="503"/>
      <c r="E12" s="94">
        <v>118</v>
      </c>
      <c r="F12" s="90">
        <v>122</v>
      </c>
      <c r="G12" s="90">
        <v>114</v>
      </c>
      <c r="H12" s="91">
        <f>SUM(E12:G12)</f>
        <v>354</v>
      </c>
      <c r="I12" s="37"/>
      <c r="J12" s="501" t="s">
        <v>68</v>
      </c>
      <c r="K12" s="502"/>
      <c r="L12" s="503"/>
      <c r="M12" s="94">
        <v>154</v>
      </c>
      <c r="N12" s="90">
        <v>141</v>
      </c>
      <c r="O12" s="90">
        <v>118</v>
      </c>
      <c r="P12" s="91">
        <f>SUM(M12:O12)</f>
        <v>413</v>
      </c>
    </row>
    <row r="13" spans="1:17" ht="17.25">
      <c r="B13" s="492" t="s">
        <v>316</v>
      </c>
      <c r="C13" s="493"/>
      <c r="D13" s="494"/>
      <c r="E13" s="97">
        <v>114</v>
      </c>
      <c r="F13" s="89">
        <v>126</v>
      </c>
      <c r="G13" s="89">
        <v>137</v>
      </c>
      <c r="H13" s="92">
        <f t="shared" ref="H13:H16" si="9">SUM(E13:G13)</f>
        <v>377</v>
      </c>
      <c r="I13" s="37"/>
      <c r="J13" s="492" t="s">
        <v>44</v>
      </c>
      <c r="K13" s="493"/>
      <c r="L13" s="494"/>
      <c r="M13" s="97">
        <v>101</v>
      </c>
      <c r="N13" s="89">
        <v>96</v>
      </c>
      <c r="O13" s="89">
        <v>120</v>
      </c>
      <c r="P13" s="92">
        <f t="shared" ref="P13:P16" si="10">SUM(M13:O13)</f>
        <v>317</v>
      </c>
    </row>
    <row r="14" spans="1:17" ht="17.25">
      <c r="B14" s="492" t="s">
        <v>59</v>
      </c>
      <c r="C14" s="493"/>
      <c r="D14" s="494"/>
      <c r="E14" s="97">
        <v>135</v>
      </c>
      <c r="F14" s="89">
        <v>114</v>
      </c>
      <c r="G14" s="89">
        <v>96</v>
      </c>
      <c r="H14" s="92">
        <f t="shared" si="9"/>
        <v>345</v>
      </c>
      <c r="I14" s="37"/>
      <c r="J14" s="492" t="s">
        <v>52</v>
      </c>
      <c r="K14" s="493"/>
      <c r="L14" s="494"/>
      <c r="M14" s="97">
        <v>116</v>
      </c>
      <c r="N14" s="89">
        <v>119</v>
      </c>
      <c r="O14" s="89">
        <v>131</v>
      </c>
      <c r="P14" s="92">
        <f t="shared" si="10"/>
        <v>366</v>
      </c>
    </row>
    <row r="15" spans="1:17" ht="17.25">
      <c r="B15" s="492" t="s">
        <v>67</v>
      </c>
      <c r="C15" s="493"/>
      <c r="D15" s="494"/>
      <c r="E15" s="97">
        <v>92</v>
      </c>
      <c r="F15" s="89">
        <v>110</v>
      </c>
      <c r="G15" s="89">
        <v>135</v>
      </c>
      <c r="H15" s="92">
        <f t="shared" si="9"/>
        <v>337</v>
      </c>
      <c r="I15" s="37"/>
      <c r="J15" s="492" t="s">
        <v>60</v>
      </c>
      <c r="K15" s="493"/>
      <c r="L15" s="494"/>
      <c r="M15" s="97">
        <v>125</v>
      </c>
      <c r="N15" s="89">
        <v>128</v>
      </c>
      <c r="O15" s="89">
        <v>116</v>
      </c>
      <c r="P15" s="92">
        <f t="shared" si="10"/>
        <v>369</v>
      </c>
    </row>
    <row r="16" spans="1:17" ht="18" thickBot="1">
      <c r="B16" s="495" t="s">
        <v>43</v>
      </c>
      <c r="C16" s="496"/>
      <c r="D16" s="497"/>
      <c r="E16" s="98">
        <v>116</v>
      </c>
      <c r="F16" s="99">
        <v>117</v>
      </c>
      <c r="G16" s="99">
        <v>111</v>
      </c>
      <c r="H16" s="93">
        <f t="shared" si="9"/>
        <v>344</v>
      </c>
      <c r="I16" s="37"/>
      <c r="J16" s="495" t="s">
        <v>317</v>
      </c>
      <c r="K16" s="496"/>
      <c r="L16" s="497"/>
      <c r="M16" s="98">
        <v>141</v>
      </c>
      <c r="N16" s="99">
        <v>138</v>
      </c>
      <c r="O16" s="99">
        <v>129</v>
      </c>
      <c r="P16" s="93">
        <f t="shared" si="10"/>
        <v>408</v>
      </c>
    </row>
    <row r="17" spans="2:16" ht="22.5" customHeight="1" thickBot="1">
      <c r="B17" s="498" t="s">
        <v>332</v>
      </c>
      <c r="C17" s="499"/>
      <c r="D17" s="500"/>
      <c r="E17" s="100">
        <f>SUM(E12:E16)</f>
        <v>575</v>
      </c>
      <c r="F17" s="101">
        <f>SUM(F12:F16)</f>
        <v>589</v>
      </c>
      <c r="G17" s="101">
        <f>SUM(G12:G16)</f>
        <v>593</v>
      </c>
      <c r="H17" s="96">
        <f t="shared" ref="H17" si="11">SUM(E17:G17)</f>
        <v>1757</v>
      </c>
      <c r="I17" s="37"/>
      <c r="J17" s="498" t="s">
        <v>332</v>
      </c>
      <c r="K17" s="499"/>
      <c r="L17" s="500"/>
      <c r="M17" s="100">
        <f>SUM(M12:M16)</f>
        <v>637</v>
      </c>
      <c r="N17" s="101">
        <f>SUM(N12:N16)</f>
        <v>622</v>
      </c>
      <c r="O17" s="101">
        <f>SUM(O12:O16)</f>
        <v>614</v>
      </c>
      <c r="P17" s="96">
        <f t="shared" ref="P17" si="12">SUM(M17:O17)</f>
        <v>1873</v>
      </c>
    </row>
    <row r="18" spans="2:16" ht="20.25" thickBot="1">
      <c r="B18" s="481" t="s">
        <v>331</v>
      </c>
      <c r="C18" s="482"/>
      <c r="D18" s="95">
        <f>SUM(E18:H18)</f>
        <v>0</v>
      </c>
      <c r="E18" s="272">
        <f>IF(E17&gt;M17,2,0)+IF(E17&lt;M17,0)+IF(E17=M17,1)</f>
        <v>0</v>
      </c>
      <c r="F18" s="273">
        <f t="shared" ref="F18" si="13">IF(F17&gt;N17,2,0)+IF(F17&lt;N17,0)+IF(F17=N17,1)</f>
        <v>0</v>
      </c>
      <c r="G18" s="273">
        <f t="shared" ref="G18" si="14">IF(G17&gt;O17,2,0)+IF(G17&lt;O17,0)+IF(G17=O17,1)</f>
        <v>0</v>
      </c>
      <c r="H18" s="274">
        <f t="shared" ref="H18" si="15">IF(H17&gt;P17,2,0)+IF(H17&lt;P17,0)+IF(H17=P17,1)</f>
        <v>0</v>
      </c>
      <c r="I18" s="37"/>
      <c r="J18" s="481" t="s">
        <v>331</v>
      </c>
      <c r="K18" s="482"/>
      <c r="L18" s="95">
        <f>SUM(M18:P18)</f>
        <v>8</v>
      </c>
      <c r="M18" s="272">
        <f>IF(M17&gt;E17,2,0)+IF(M17&lt;E17,0)+IF(M17=E17,1)</f>
        <v>2</v>
      </c>
      <c r="N18" s="273">
        <f t="shared" ref="N18" si="16">IF(N17&gt;F17,2,0)+IF(N17&lt;F17,0)+IF(N17=F17,1)</f>
        <v>2</v>
      </c>
      <c r="O18" s="273">
        <f t="shared" ref="O18" si="17">IF(O17&gt;G17,2,0)+IF(O17&lt;G17,0)+IF(O17=G17,1)</f>
        <v>2</v>
      </c>
      <c r="P18" s="274">
        <f t="shared" ref="P18" si="18">IF(P17&gt;H17,2,0)+IF(P17&lt;H17,0)+IF(P17=H17,1)</f>
        <v>2</v>
      </c>
    </row>
    <row r="19" spans="2:16" s="37" customFormat="1" ht="15.75" thickBot="1"/>
    <row r="20" spans="2:16" ht="27" customHeight="1" thickBot="1">
      <c r="B20" s="507" t="s">
        <v>12</v>
      </c>
      <c r="C20" s="508"/>
      <c r="D20" s="508"/>
      <c r="E20" s="508"/>
      <c r="F20" s="508"/>
      <c r="G20" s="508"/>
      <c r="H20" s="509"/>
      <c r="I20" s="271"/>
      <c r="J20" s="507" t="s">
        <v>6</v>
      </c>
      <c r="K20" s="508"/>
      <c r="L20" s="508"/>
      <c r="M20" s="508"/>
      <c r="N20" s="508"/>
      <c r="O20" s="508"/>
      <c r="P20" s="509"/>
    </row>
    <row r="21" spans="2:16" ht="17.25">
      <c r="B21" s="501" t="s">
        <v>61</v>
      </c>
      <c r="C21" s="502"/>
      <c r="D21" s="503"/>
      <c r="E21" s="94">
        <v>112</v>
      </c>
      <c r="F21" s="90">
        <v>144</v>
      </c>
      <c r="G21" s="90">
        <v>111</v>
      </c>
      <c r="H21" s="91">
        <f>SUM(E21:G21)</f>
        <v>367</v>
      </c>
      <c r="I21" s="37"/>
      <c r="J21" s="501" t="s">
        <v>46</v>
      </c>
      <c r="K21" s="502"/>
      <c r="L21" s="503"/>
      <c r="M21" s="94">
        <v>108</v>
      </c>
      <c r="N21" s="90">
        <v>122</v>
      </c>
      <c r="O21" s="90">
        <v>118</v>
      </c>
      <c r="P21" s="91">
        <f>SUM(M21:O21)</f>
        <v>348</v>
      </c>
    </row>
    <row r="22" spans="2:16" ht="17.25">
      <c r="B22" s="492" t="s">
        <v>69</v>
      </c>
      <c r="C22" s="493"/>
      <c r="D22" s="494"/>
      <c r="E22" s="97">
        <v>111</v>
      </c>
      <c r="F22" s="89">
        <v>138</v>
      </c>
      <c r="G22" s="89">
        <v>108</v>
      </c>
      <c r="H22" s="92">
        <f t="shared" ref="H22:H25" si="19">SUM(E22:G22)</f>
        <v>357</v>
      </c>
      <c r="I22" s="37"/>
      <c r="J22" s="492" t="s">
        <v>320</v>
      </c>
      <c r="K22" s="493"/>
      <c r="L22" s="494"/>
      <c r="M22" s="97">
        <v>110</v>
      </c>
      <c r="N22" s="89">
        <v>104</v>
      </c>
      <c r="O22" s="89">
        <v>107</v>
      </c>
      <c r="P22" s="92">
        <f t="shared" ref="P22:P25" si="20">SUM(M22:O22)</f>
        <v>321</v>
      </c>
    </row>
    <row r="23" spans="2:16" ht="17.25">
      <c r="B23" s="492" t="s">
        <v>53</v>
      </c>
      <c r="C23" s="493"/>
      <c r="D23" s="494"/>
      <c r="E23" s="97">
        <v>100</v>
      </c>
      <c r="F23" s="89">
        <v>105</v>
      </c>
      <c r="G23" s="89">
        <v>118</v>
      </c>
      <c r="H23" s="92">
        <f t="shared" si="19"/>
        <v>323</v>
      </c>
      <c r="I23" s="37"/>
      <c r="J23" s="492" t="s">
        <v>54</v>
      </c>
      <c r="K23" s="493"/>
      <c r="L23" s="494"/>
      <c r="M23" s="97">
        <v>105</v>
      </c>
      <c r="N23" s="89">
        <v>112</v>
      </c>
      <c r="O23" s="89">
        <v>119</v>
      </c>
      <c r="P23" s="92">
        <f t="shared" si="20"/>
        <v>336</v>
      </c>
    </row>
    <row r="24" spans="2:16" ht="17.25">
      <c r="B24" s="492" t="s">
        <v>319</v>
      </c>
      <c r="C24" s="493"/>
      <c r="D24" s="494"/>
      <c r="E24" s="97">
        <v>105</v>
      </c>
      <c r="F24" s="89">
        <v>115</v>
      </c>
      <c r="G24" s="89">
        <v>125</v>
      </c>
      <c r="H24" s="92">
        <f t="shared" si="19"/>
        <v>345</v>
      </c>
      <c r="I24" s="37"/>
      <c r="J24" s="492" t="s">
        <v>62</v>
      </c>
      <c r="K24" s="493"/>
      <c r="L24" s="494"/>
      <c r="M24" s="97">
        <v>125</v>
      </c>
      <c r="N24" s="89">
        <v>130</v>
      </c>
      <c r="O24" s="89">
        <v>114</v>
      </c>
      <c r="P24" s="92">
        <f t="shared" si="20"/>
        <v>369</v>
      </c>
    </row>
    <row r="25" spans="2:16" ht="18" thickBot="1">
      <c r="B25" s="495" t="s">
        <v>45</v>
      </c>
      <c r="C25" s="496"/>
      <c r="D25" s="497"/>
      <c r="E25" s="98">
        <v>119</v>
      </c>
      <c r="F25" s="99">
        <v>127</v>
      </c>
      <c r="G25" s="99">
        <v>141</v>
      </c>
      <c r="H25" s="93">
        <f t="shared" si="19"/>
        <v>387</v>
      </c>
      <c r="I25" s="37"/>
      <c r="J25" s="495" t="s">
        <v>70</v>
      </c>
      <c r="K25" s="496"/>
      <c r="L25" s="497"/>
      <c r="M25" s="98">
        <v>137</v>
      </c>
      <c r="N25" s="99">
        <v>125</v>
      </c>
      <c r="O25" s="99">
        <v>106</v>
      </c>
      <c r="P25" s="93">
        <f t="shared" si="20"/>
        <v>368</v>
      </c>
    </row>
    <row r="26" spans="2:16" ht="22.5" customHeight="1" thickBot="1">
      <c r="B26" s="498" t="s">
        <v>332</v>
      </c>
      <c r="C26" s="499"/>
      <c r="D26" s="500"/>
      <c r="E26" s="100">
        <f>SUM(E21:E25)</f>
        <v>547</v>
      </c>
      <c r="F26" s="101">
        <f>SUM(F21:F25)</f>
        <v>629</v>
      </c>
      <c r="G26" s="101">
        <f>SUM(G21:G25)</f>
        <v>603</v>
      </c>
      <c r="H26" s="96">
        <f t="shared" ref="H26" si="21">SUM(E26:G26)</f>
        <v>1779</v>
      </c>
      <c r="I26" s="37"/>
      <c r="J26" s="498" t="s">
        <v>332</v>
      </c>
      <c r="K26" s="499"/>
      <c r="L26" s="500"/>
      <c r="M26" s="100">
        <f>SUM(M21:M25)</f>
        <v>585</v>
      </c>
      <c r="N26" s="101">
        <f>SUM(N21:N25)</f>
        <v>593</v>
      </c>
      <c r="O26" s="101">
        <f>SUM(O21:O25)</f>
        <v>564</v>
      </c>
      <c r="P26" s="96">
        <f t="shared" ref="P26" si="22">SUM(M26:O26)</f>
        <v>1742</v>
      </c>
    </row>
    <row r="27" spans="2:16" ht="20.25" thickBot="1">
      <c r="B27" s="481" t="s">
        <v>331</v>
      </c>
      <c r="C27" s="482"/>
      <c r="D27" s="95">
        <f>SUM(E27:H27)</f>
        <v>6</v>
      </c>
      <c r="E27" s="272">
        <f>IF(E26&gt;M26,2,0)+IF(E26&lt;M26,0)+IF(E26=M26,1)</f>
        <v>0</v>
      </c>
      <c r="F27" s="273">
        <f t="shared" ref="F27" si="23">IF(F26&gt;N26,2,0)+IF(F26&lt;N26,0)+IF(F26=N26,1)</f>
        <v>2</v>
      </c>
      <c r="G27" s="273">
        <f t="shared" ref="G27" si="24">IF(G26&gt;O26,2,0)+IF(G26&lt;O26,0)+IF(G26=O26,1)</f>
        <v>2</v>
      </c>
      <c r="H27" s="274">
        <f t="shared" ref="H27" si="25">IF(H26&gt;P26,2,0)+IF(H26&lt;P26,0)+IF(H26=P26,1)</f>
        <v>2</v>
      </c>
      <c r="I27" s="37"/>
      <c r="J27" s="481" t="s">
        <v>331</v>
      </c>
      <c r="K27" s="482"/>
      <c r="L27" s="95">
        <f>SUM(M27:P27)</f>
        <v>2</v>
      </c>
      <c r="M27" s="272">
        <f>IF(M26&gt;E26,2,0)+IF(M26&lt;E26,0)+IF(M26=E26,1)</f>
        <v>2</v>
      </c>
      <c r="N27" s="273">
        <f t="shared" ref="N27" si="26">IF(N26&gt;F26,2,0)+IF(N26&lt;F26,0)+IF(N26=F26,1)</f>
        <v>0</v>
      </c>
      <c r="O27" s="273">
        <f t="shared" ref="O27" si="27">IF(O26&gt;G26,2,0)+IF(O26&lt;G26,0)+IF(O26=G26,1)</f>
        <v>0</v>
      </c>
      <c r="P27" s="274">
        <f t="shared" ref="P27" si="28">IF(P26&gt;H26,2,0)+IF(P26&lt;H26,0)+IF(P26=H26,1)</f>
        <v>0</v>
      </c>
    </row>
    <row r="28" spans="2:16" s="37" customFormat="1" ht="15.75" thickBot="1"/>
    <row r="29" spans="2:16" ht="27" customHeight="1" thickBot="1">
      <c r="B29" s="504" t="s">
        <v>14</v>
      </c>
      <c r="C29" s="505"/>
      <c r="D29" s="505"/>
      <c r="E29" s="505"/>
      <c r="F29" s="505"/>
      <c r="G29" s="505"/>
      <c r="H29" s="506"/>
      <c r="I29" s="271"/>
      <c r="J29" s="504" t="s">
        <v>4</v>
      </c>
      <c r="K29" s="505"/>
      <c r="L29" s="505"/>
      <c r="M29" s="505"/>
      <c r="N29" s="505"/>
      <c r="O29" s="505"/>
      <c r="P29" s="506"/>
    </row>
    <row r="30" spans="2:16" ht="17.25">
      <c r="B30" s="501" t="s">
        <v>321</v>
      </c>
      <c r="C30" s="502"/>
      <c r="D30" s="503"/>
      <c r="E30" s="94">
        <v>96</v>
      </c>
      <c r="F30" s="90">
        <v>104</v>
      </c>
      <c r="G30" s="90">
        <v>112</v>
      </c>
      <c r="H30" s="91">
        <f>SUM(E30:G30)</f>
        <v>312</v>
      </c>
      <c r="I30" s="37"/>
      <c r="J30" s="501" t="s">
        <v>48</v>
      </c>
      <c r="K30" s="502"/>
      <c r="L30" s="503"/>
      <c r="M30" s="94">
        <v>121</v>
      </c>
      <c r="N30" s="90">
        <v>147</v>
      </c>
      <c r="O30" s="90">
        <v>100</v>
      </c>
      <c r="P30" s="91">
        <f>SUM(M30:O30)</f>
        <v>368</v>
      </c>
    </row>
    <row r="31" spans="2:16" ht="17.25">
      <c r="B31" s="492" t="s">
        <v>441</v>
      </c>
      <c r="C31" s="493"/>
      <c r="D31" s="494"/>
      <c r="E31" s="97">
        <v>95</v>
      </c>
      <c r="F31" s="89">
        <v>99</v>
      </c>
      <c r="G31" s="89">
        <v>113</v>
      </c>
      <c r="H31" s="92">
        <f t="shared" ref="H31:H34" si="29">SUM(E31:G31)</f>
        <v>307</v>
      </c>
      <c r="I31" s="37"/>
      <c r="J31" s="492" t="s">
        <v>56</v>
      </c>
      <c r="K31" s="493"/>
      <c r="L31" s="494"/>
      <c r="M31" s="97">
        <v>120</v>
      </c>
      <c r="N31" s="89">
        <v>107</v>
      </c>
      <c r="O31" s="89">
        <v>139</v>
      </c>
      <c r="P31" s="92">
        <f t="shared" ref="P31:P34" si="30">SUM(M31:O31)</f>
        <v>366</v>
      </c>
    </row>
    <row r="32" spans="2:16" ht="17.25">
      <c r="B32" s="492" t="s">
        <v>55</v>
      </c>
      <c r="C32" s="493"/>
      <c r="D32" s="494"/>
      <c r="E32" s="97">
        <v>119</v>
      </c>
      <c r="F32" s="89">
        <v>125</v>
      </c>
      <c r="G32" s="89">
        <v>106</v>
      </c>
      <c r="H32" s="92">
        <f t="shared" si="29"/>
        <v>350</v>
      </c>
      <c r="I32" s="37"/>
      <c r="J32" s="492" t="s">
        <v>64</v>
      </c>
      <c r="K32" s="493"/>
      <c r="L32" s="494"/>
      <c r="M32" s="97">
        <v>114</v>
      </c>
      <c r="N32" s="89">
        <v>121</v>
      </c>
      <c r="O32" s="89">
        <v>98</v>
      </c>
      <c r="P32" s="92">
        <f t="shared" si="30"/>
        <v>333</v>
      </c>
    </row>
    <row r="33" spans="2:16" ht="17.25">
      <c r="B33" s="492" t="s">
        <v>47</v>
      </c>
      <c r="C33" s="493"/>
      <c r="D33" s="494"/>
      <c r="E33" s="97">
        <v>121</v>
      </c>
      <c r="F33" s="89">
        <v>111</v>
      </c>
      <c r="G33" s="89">
        <v>107</v>
      </c>
      <c r="H33" s="92">
        <f t="shared" si="29"/>
        <v>339</v>
      </c>
      <c r="I33" s="37"/>
      <c r="J33" s="492" t="s">
        <v>322</v>
      </c>
      <c r="K33" s="493"/>
      <c r="L33" s="494"/>
      <c r="M33" s="97">
        <v>127</v>
      </c>
      <c r="N33" s="89">
        <v>116</v>
      </c>
      <c r="O33" s="89">
        <v>107</v>
      </c>
      <c r="P33" s="92">
        <f t="shared" si="30"/>
        <v>350</v>
      </c>
    </row>
    <row r="34" spans="2:16" ht="18" thickBot="1">
      <c r="B34" s="495" t="s">
        <v>63</v>
      </c>
      <c r="C34" s="496"/>
      <c r="D34" s="497"/>
      <c r="E34" s="98">
        <v>112</v>
      </c>
      <c r="F34" s="99">
        <v>108</v>
      </c>
      <c r="G34" s="99">
        <v>107</v>
      </c>
      <c r="H34" s="93">
        <f t="shared" si="29"/>
        <v>327</v>
      </c>
      <c r="I34" s="37"/>
      <c r="J34" s="495" t="s">
        <v>71</v>
      </c>
      <c r="K34" s="496"/>
      <c r="L34" s="497"/>
      <c r="M34" s="98">
        <v>118</v>
      </c>
      <c r="N34" s="99">
        <v>124</v>
      </c>
      <c r="O34" s="99">
        <v>117</v>
      </c>
      <c r="P34" s="93">
        <f t="shared" si="30"/>
        <v>359</v>
      </c>
    </row>
    <row r="35" spans="2:16" ht="22.5" customHeight="1" thickBot="1">
      <c r="B35" s="498" t="s">
        <v>332</v>
      </c>
      <c r="C35" s="499"/>
      <c r="D35" s="500"/>
      <c r="E35" s="100">
        <f>SUM(E30:E34)</f>
        <v>543</v>
      </c>
      <c r="F35" s="101">
        <f>SUM(F30:F34)</f>
        <v>547</v>
      </c>
      <c r="G35" s="101">
        <f>SUM(G30:G34)</f>
        <v>545</v>
      </c>
      <c r="H35" s="96">
        <f t="shared" ref="H35" si="31">SUM(E35:G35)</f>
        <v>1635</v>
      </c>
      <c r="I35" s="37"/>
      <c r="J35" s="498" t="s">
        <v>332</v>
      </c>
      <c r="K35" s="499"/>
      <c r="L35" s="500"/>
      <c r="M35" s="100">
        <f>SUM(M30:M34)</f>
        <v>600</v>
      </c>
      <c r="N35" s="101">
        <f>SUM(N30:N34)</f>
        <v>615</v>
      </c>
      <c r="O35" s="101">
        <f>SUM(O30:O34)</f>
        <v>561</v>
      </c>
      <c r="P35" s="96">
        <f t="shared" ref="P35" si="32">SUM(M35:O35)</f>
        <v>1776</v>
      </c>
    </row>
    <row r="36" spans="2:16" ht="20.25" thickBot="1">
      <c r="B36" s="481" t="s">
        <v>331</v>
      </c>
      <c r="C36" s="482"/>
      <c r="D36" s="95">
        <f>SUM(E36:H36)</f>
        <v>0</v>
      </c>
      <c r="E36" s="272">
        <f>IF(E35&gt;M35,2,0)+IF(E35&lt;M35,0)+IF(E35=M35,1)</f>
        <v>0</v>
      </c>
      <c r="F36" s="273">
        <f t="shared" ref="F36" si="33">IF(F35&gt;N35,2,0)+IF(F35&lt;N35,0)+IF(F35=N35,1)</f>
        <v>0</v>
      </c>
      <c r="G36" s="273">
        <f t="shared" ref="G36" si="34">IF(G35&gt;O35,2,0)+IF(G35&lt;O35,0)+IF(G35=O35,1)</f>
        <v>0</v>
      </c>
      <c r="H36" s="274">
        <f t="shared" ref="H36" si="35">IF(H35&gt;P35,2,0)+IF(H35&lt;P35,0)+IF(H35=P35,1)</f>
        <v>0</v>
      </c>
      <c r="I36" s="37"/>
      <c r="J36" s="481" t="s">
        <v>331</v>
      </c>
      <c r="K36" s="482"/>
      <c r="L36" s="95">
        <f>SUM(M36:P36)</f>
        <v>8</v>
      </c>
      <c r="M36" s="272">
        <f>IF(M35&gt;E35,2,0)+IF(M35&lt;E35,0)+IF(M35=E35,1)</f>
        <v>2</v>
      </c>
      <c r="N36" s="273">
        <f t="shared" ref="N36" si="36">IF(N35&gt;F35,2,0)+IF(N35&lt;F35,0)+IF(N35=F35,1)</f>
        <v>2</v>
      </c>
      <c r="O36" s="273">
        <f t="shared" ref="O36" si="37">IF(O35&gt;G35,2,0)+IF(O35&lt;G35,0)+IF(O35=G35,1)</f>
        <v>2</v>
      </c>
      <c r="P36" s="274">
        <f t="shared" ref="P36" si="38">IF(P35&gt;H35,2,0)+IF(P35&lt;H35,0)+IF(P35=H35,1)</f>
        <v>2</v>
      </c>
    </row>
    <row r="37" spans="2:16" s="37" customFormat="1" ht="15.75" thickBot="1"/>
    <row r="38" spans="2:16" ht="27" customHeight="1" thickBot="1">
      <c r="B38" s="507" t="s">
        <v>16</v>
      </c>
      <c r="C38" s="508"/>
      <c r="D38" s="508"/>
      <c r="E38" s="508"/>
      <c r="F38" s="508"/>
      <c r="G38" s="508"/>
      <c r="H38" s="509"/>
      <c r="I38" s="271"/>
      <c r="J38" s="507" t="s">
        <v>10</v>
      </c>
      <c r="K38" s="508"/>
      <c r="L38" s="508"/>
      <c r="M38" s="508"/>
      <c r="N38" s="508"/>
      <c r="O38" s="508"/>
      <c r="P38" s="509"/>
    </row>
    <row r="39" spans="2:16" ht="17.25">
      <c r="B39" s="501" t="s">
        <v>122</v>
      </c>
      <c r="C39" s="502"/>
      <c r="D39" s="503"/>
      <c r="E39" s="94">
        <v>119</v>
      </c>
      <c r="F39" s="90">
        <v>98</v>
      </c>
      <c r="G39" s="90">
        <v>91</v>
      </c>
      <c r="H39" s="91">
        <f>SUM(E39:G39)</f>
        <v>308</v>
      </c>
      <c r="I39" s="37"/>
      <c r="J39" s="501" t="s">
        <v>161</v>
      </c>
      <c r="K39" s="502"/>
      <c r="L39" s="503"/>
      <c r="M39" s="94">
        <v>119</v>
      </c>
      <c r="N39" s="90">
        <v>97</v>
      </c>
      <c r="O39" s="90">
        <v>109</v>
      </c>
      <c r="P39" s="91">
        <f>SUM(M39:O39)</f>
        <v>325</v>
      </c>
    </row>
    <row r="40" spans="2:16" ht="17.25">
      <c r="B40" s="492" t="s">
        <v>114</v>
      </c>
      <c r="C40" s="493"/>
      <c r="D40" s="494"/>
      <c r="E40" s="97">
        <v>103</v>
      </c>
      <c r="F40" s="89">
        <v>120</v>
      </c>
      <c r="G40" s="89">
        <v>90</v>
      </c>
      <c r="H40" s="92">
        <f t="shared" ref="H40:H43" si="39">SUM(E40:G40)</f>
        <v>313</v>
      </c>
      <c r="I40" s="37"/>
      <c r="J40" s="492" t="s">
        <v>115</v>
      </c>
      <c r="K40" s="493"/>
      <c r="L40" s="494"/>
      <c r="M40" s="97">
        <v>114</v>
      </c>
      <c r="N40" s="89">
        <v>117</v>
      </c>
      <c r="O40" s="89">
        <v>95</v>
      </c>
      <c r="P40" s="92">
        <f t="shared" ref="P40:P43" si="40">SUM(M40:O40)</f>
        <v>326</v>
      </c>
    </row>
    <row r="41" spans="2:16" ht="17.25">
      <c r="B41" s="492" t="s">
        <v>323</v>
      </c>
      <c r="C41" s="493"/>
      <c r="D41" s="494"/>
      <c r="E41" s="97">
        <v>118</v>
      </c>
      <c r="F41" s="89">
        <v>108</v>
      </c>
      <c r="G41" s="89">
        <v>119</v>
      </c>
      <c r="H41" s="92">
        <f t="shared" si="39"/>
        <v>345</v>
      </c>
      <c r="I41" s="37"/>
      <c r="J41" s="492" t="s">
        <v>131</v>
      </c>
      <c r="K41" s="493"/>
      <c r="L41" s="494"/>
      <c r="M41" s="97">
        <v>124</v>
      </c>
      <c r="N41" s="89">
        <v>115</v>
      </c>
      <c r="O41" s="89">
        <v>125</v>
      </c>
      <c r="P41" s="92">
        <f t="shared" si="40"/>
        <v>364</v>
      </c>
    </row>
    <row r="42" spans="2:16" ht="17.25">
      <c r="B42" s="492" t="s">
        <v>130</v>
      </c>
      <c r="C42" s="493"/>
      <c r="D42" s="494"/>
      <c r="E42" s="97">
        <v>129</v>
      </c>
      <c r="F42" s="89">
        <v>142</v>
      </c>
      <c r="G42" s="89">
        <v>136</v>
      </c>
      <c r="H42" s="92">
        <f t="shared" si="39"/>
        <v>407</v>
      </c>
      <c r="I42" s="37"/>
      <c r="J42" s="492" t="s">
        <v>123</v>
      </c>
      <c r="K42" s="493"/>
      <c r="L42" s="494"/>
      <c r="M42" s="97">
        <v>113</v>
      </c>
      <c r="N42" s="89">
        <v>131</v>
      </c>
      <c r="O42" s="89">
        <v>116</v>
      </c>
      <c r="P42" s="92">
        <f t="shared" si="40"/>
        <v>360</v>
      </c>
    </row>
    <row r="43" spans="2:16" ht="18" thickBot="1">
      <c r="B43" s="495" t="s">
        <v>138</v>
      </c>
      <c r="C43" s="496"/>
      <c r="D43" s="497"/>
      <c r="E43" s="98">
        <v>139</v>
      </c>
      <c r="F43" s="99">
        <v>119</v>
      </c>
      <c r="G43" s="99">
        <v>105</v>
      </c>
      <c r="H43" s="93">
        <f t="shared" si="39"/>
        <v>363</v>
      </c>
      <c r="I43" s="37"/>
      <c r="J43" s="495" t="s">
        <v>324</v>
      </c>
      <c r="K43" s="496"/>
      <c r="L43" s="497"/>
      <c r="M43" s="98">
        <v>117</v>
      </c>
      <c r="N43" s="99">
        <v>120</v>
      </c>
      <c r="O43" s="99">
        <v>99</v>
      </c>
      <c r="P43" s="93">
        <f t="shared" si="40"/>
        <v>336</v>
      </c>
    </row>
    <row r="44" spans="2:16" ht="22.5" customHeight="1" thickBot="1">
      <c r="B44" s="498" t="s">
        <v>332</v>
      </c>
      <c r="C44" s="499"/>
      <c r="D44" s="500"/>
      <c r="E44" s="100">
        <f>SUM(E39:E43)</f>
        <v>608</v>
      </c>
      <c r="F44" s="101">
        <f>SUM(F39:F43)</f>
        <v>587</v>
      </c>
      <c r="G44" s="101">
        <f>SUM(G39:G43)</f>
        <v>541</v>
      </c>
      <c r="H44" s="96">
        <f t="shared" ref="H44" si="41">SUM(E44:G44)</f>
        <v>1736</v>
      </c>
      <c r="I44" s="37"/>
      <c r="J44" s="498" t="s">
        <v>332</v>
      </c>
      <c r="K44" s="499"/>
      <c r="L44" s="500"/>
      <c r="M44" s="100">
        <f>SUM(M39:M43)</f>
        <v>587</v>
      </c>
      <c r="N44" s="101">
        <f>SUM(N39:N43)</f>
        <v>580</v>
      </c>
      <c r="O44" s="101">
        <f>SUM(O39:O43)</f>
        <v>544</v>
      </c>
      <c r="P44" s="96">
        <f t="shared" ref="P44" si="42">SUM(M44:O44)</f>
        <v>1711</v>
      </c>
    </row>
    <row r="45" spans="2:16" ht="20.25" thickBot="1">
      <c r="B45" s="481" t="s">
        <v>331</v>
      </c>
      <c r="C45" s="482"/>
      <c r="D45" s="95">
        <f>SUM(E45:H45)</f>
        <v>6</v>
      </c>
      <c r="E45" s="272">
        <f>IF(E44&gt;M44,2,0)+IF(E44&lt;M44,0)+IF(E44=M44,1)</f>
        <v>2</v>
      </c>
      <c r="F45" s="273">
        <f t="shared" ref="F45" si="43">IF(F44&gt;N44,2,0)+IF(F44&lt;N44,0)+IF(F44=N44,1)</f>
        <v>2</v>
      </c>
      <c r="G45" s="273">
        <f t="shared" ref="G45" si="44">IF(G44&gt;O44,2,0)+IF(G44&lt;O44,0)+IF(G44=O44,1)</f>
        <v>0</v>
      </c>
      <c r="H45" s="274">
        <f t="shared" ref="H45" si="45">IF(H44&gt;P44,2,0)+IF(H44&lt;P44,0)+IF(H44=P44,1)</f>
        <v>2</v>
      </c>
      <c r="I45" s="37"/>
      <c r="J45" s="481" t="s">
        <v>331</v>
      </c>
      <c r="K45" s="482"/>
      <c r="L45" s="95">
        <f>SUM(M45:P45)</f>
        <v>2</v>
      </c>
      <c r="M45" s="272">
        <f>IF(M44&gt;E44,2,0)+IF(M44&lt;E44,0)+IF(M44=E44,1)</f>
        <v>0</v>
      </c>
      <c r="N45" s="273">
        <f t="shared" ref="N45" si="46">IF(N44&gt;F44,2,0)+IF(N44&lt;F44,0)+IF(N44=F44,1)</f>
        <v>0</v>
      </c>
      <c r="O45" s="273">
        <f t="shared" ref="O45" si="47">IF(O44&gt;G44,2,0)+IF(O44&lt;G44,0)+IF(O44=G44,1)</f>
        <v>2</v>
      </c>
      <c r="P45" s="274">
        <f t="shared" ref="P45" si="48">IF(P44&gt;H44,2,0)+IF(P44&lt;H44,0)+IF(P44=H44,1)</f>
        <v>0</v>
      </c>
    </row>
    <row r="46" spans="2:16" s="37" customFormat="1" ht="15.75" thickBot="1"/>
    <row r="47" spans="2:16" ht="27" customHeight="1" thickBot="1">
      <c r="B47" s="504" t="s">
        <v>5</v>
      </c>
      <c r="C47" s="505"/>
      <c r="D47" s="505"/>
      <c r="E47" s="505"/>
      <c r="F47" s="505"/>
      <c r="G47" s="505"/>
      <c r="H47" s="506"/>
      <c r="I47" s="271"/>
      <c r="J47" s="504" t="s">
        <v>11</v>
      </c>
      <c r="K47" s="505"/>
      <c r="L47" s="505"/>
      <c r="M47" s="505"/>
      <c r="N47" s="505"/>
      <c r="O47" s="505"/>
      <c r="P47" s="506"/>
    </row>
    <row r="48" spans="2:16" ht="17.25">
      <c r="B48" s="501" t="s">
        <v>325</v>
      </c>
      <c r="C48" s="502"/>
      <c r="D48" s="503"/>
      <c r="E48" s="94">
        <v>145</v>
      </c>
      <c r="F48" s="90">
        <v>119</v>
      </c>
      <c r="G48" s="90">
        <v>91</v>
      </c>
      <c r="H48" s="91">
        <f>SUM(E48:G48)</f>
        <v>355</v>
      </c>
      <c r="I48" s="37"/>
      <c r="J48" s="501" t="s">
        <v>133</v>
      </c>
      <c r="K48" s="502"/>
      <c r="L48" s="503"/>
      <c r="M48" s="94">
        <v>98</v>
      </c>
      <c r="N48" s="90">
        <v>121</v>
      </c>
      <c r="O48" s="90">
        <v>151</v>
      </c>
      <c r="P48" s="91">
        <f>SUM(M48:O48)</f>
        <v>370</v>
      </c>
    </row>
    <row r="49" spans="2:16" ht="17.25">
      <c r="B49" s="492" t="s">
        <v>116</v>
      </c>
      <c r="C49" s="493"/>
      <c r="D49" s="494"/>
      <c r="E49" s="97">
        <v>88</v>
      </c>
      <c r="F49" s="89">
        <v>98</v>
      </c>
      <c r="G49" s="89">
        <v>161</v>
      </c>
      <c r="H49" s="92">
        <f t="shared" ref="H49:H52" si="49">SUM(E49:G49)</f>
        <v>347</v>
      </c>
      <c r="I49" s="37"/>
      <c r="J49" s="492" t="s">
        <v>141</v>
      </c>
      <c r="K49" s="493"/>
      <c r="L49" s="494"/>
      <c r="M49" s="97">
        <v>100</v>
      </c>
      <c r="N49" s="89">
        <v>106</v>
      </c>
      <c r="O49" s="89">
        <v>125</v>
      </c>
      <c r="P49" s="92">
        <f t="shared" ref="P49:P52" si="50">SUM(M49:O49)</f>
        <v>331</v>
      </c>
    </row>
    <row r="50" spans="2:16" ht="17.25">
      <c r="B50" s="492" t="s">
        <v>399</v>
      </c>
      <c r="C50" s="493"/>
      <c r="D50" s="494"/>
      <c r="E50" s="97">
        <v>110</v>
      </c>
      <c r="F50" s="89">
        <v>111</v>
      </c>
      <c r="G50" s="89">
        <v>145</v>
      </c>
      <c r="H50" s="92">
        <f t="shared" si="49"/>
        <v>366</v>
      </c>
      <c r="I50" s="37"/>
      <c r="J50" s="492" t="s">
        <v>125</v>
      </c>
      <c r="K50" s="493"/>
      <c r="L50" s="494"/>
      <c r="M50" s="97">
        <v>100</v>
      </c>
      <c r="N50" s="89">
        <v>117</v>
      </c>
      <c r="O50" s="89">
        <v>119</v>
      </c>
      <c r="P50" s="92">
        <f t="shared" si="50"/>
        <v>336</v>
      </c>
    </row>
    <row r="51" spans="2:16" ht="17.25">
      <c r="B51" s="492" t="s">
        <v>132</v>
      </c>
      <c r="C51" s="493"/>
      <c r="D51" s="494"/>
      <c r="E51" s="97">
        <v>124</v>
      </c>
      <c r="F51" s="89">
        <v>112</v>
      </c>
      <c r="G51" s="89">
        <v>102</v>
      </c>
      <c r="H51" s="92">
        <f t="shared" si="49"/>
        <v>338</v>
      </c>
      <c r="I51" s="37"/>
      <c r="J51" s="492" t="s">
        <v>326</v>
      </c>
      <c r="K51" s="493"/>
      <c r="L51" s="494"/>
      <c r="M51" s="97">
        <v>131</v>
      </c>
      <c r="N51" s="89">
        <v>152</v>
      </c>
      <c r="O51" s="89">
        <v>132</v>
      </c>
      <c r="P51" s="92">
        <f t="shared" si="50"/>
        <v>415</v>
      </c>
    </row>
    <row r="52" spans="2:16" ht="18" thickBot="1">
      <c r="B52" s="495" t="s">
        <v>140</v>
      </c>
      <c r="C52" s="496"/>
      <c r="D52" s="497"/>
      <c r="E52" s="98">
        <v>108</v>
      </c>
      <c r="F52" s="99">
        <v>121</v>
      </c>
      <c r="G52" s="99">
        <v>112</v>
      </c>
      <c r="H52" s="93">
        <f t="shared" si="49"/>
        <v>341</v>
      </c>
      <c r="I52" s="37"/>
      <c r="J52" s="495" t="s">
        <v>117</v>
      </c>
      <c r="K52" s="496"/>
      <c r="L52" s="497"/>
      <c r="M52" s="98">
        <v>125</v>
      </c>
      <c r="N52" s="99">
        <v>118</v>
      </c>
      <c r="O52" s="99">
        <v>119</v>
      </c>
      <c r="P52" s="93">
        <f t="shared" si="50"/>
        <v>362</v>
      </c>
    </row>
    <row r="53" spans="2:16" ht="22.5" customHeight="1" thickBot="1">
      <c r="B53" s="498" t="s">
        <v>332</v>
      </c>
      <c r="C53" s="499"/>
      <c r="D53" s="500"/>
      <c r="E53" s="100">
        <f>SUM(E48:E52)</f>
        <v>575</v>
      </c>
      <c r="F53" s="101">
        <f>SUM(F48:F52)</f>
        <v>561</v>
      </c>
      <c r="G53" s="101">
        <f>SUM(G48:G52)</f>
        <v>611</v>
      </c>
      <c r="H53" s="96">
        <f t="shared" ref="H53" si="51">SUM(E53:G53)</f>
        <v>1747</v>
      </c>
      <c r="I53" s="37"/>
      <c r="J53" s="498" t="s">
        <v>332</v>
      </c>
      <c r="K53" s="499"/>
      <c r="L53" s="500"/>
      <c r="M53" s="100">
        <f>SUM(M48:M52)</f>
        <v>554</v>
      </c>
      <c r="N53" s="101">
        <f>SUM(N48:N52)</f>
        <v>614</v>
      </c>
      <c r="O53" s="101">
        <f>SUM(O48:O52)</f>
        <v>646</v>
      </c>
      <c r="P53" s="96">
        <f t="shared" ref="P53" si="52">SUM(M53:O53)</f>
        <v>1814</v>
      </c>
    </row>
    <row r="54" spans="2:16" ht="20.25" thickBot="1">
      <c r="B54" s="481" t="s">
        <v>331</v>
      </c>
      <c r="C54" s="482"/>
      <c r="D54" s="95">
        <f>SUM(E54:H54)</f>
        <v>2</v>
      </c>
      <c r="E54" s="272">
        <f>IF(E53&gt;M53,2,0)+IF(E53&lt;M53,0)+IF(E53=M53,1)</f>
        <v>2</v>
      </c>
      <c r="F54" s="273">
        <f t="shared" ref="F54" si="53">IF(F53&gt;N53,2,0)+IF(F53&lt;N53,0)+IF(F53=N53,1)</f>
        <v>0</v>
      </c>
      <c r="G54" s="273">
        <f t="shared" ref="G54" si="54">IF(G53&gt;O53,2,0)+IF(G53&lt;O53,0)+IF(G53=O53,1)</f>
        <v>0</v>
      </c>
      <c r="H54" s="274">
        <f t="shared" ref="H54" si="55">IF(H53&gt;P53,2,0)+IF(H53&lt;P53,0)+IF(H53=P53,1)</f>
        <v>0</v>
      </c>
      <c r="I54" s="37"/>
      <c r="J54" s="481" t="s">
        <v>331</v>
      </c>
      <c r="K54" s="482"/>
      <c r="L54" s="95">
        <f>SUM(M54:P54)</f>
        <v>6</v>
      </c>
      <c r="M54" s="272">
        <f>IF(M53&gt;E53,2,0)+IF(M53&lt;E53,0)+IF(M53=E53,1)</f>
        <v>0</v>
      </c>
      <c r="N54" s="273">
        <f t="shared" ref="N54" si="56">IF(N53&gt;F53,2,0)+IF(N53&lt;F53,0)+IF(N53=F53,1)</f>
        <v>2</v>
      </c>
      <c r="O54" s="273">
        <f t="shared" ref="O54" si="57">IF(O53&gt;G53,2,0)+IF(O53&lt;G53,0)+IF(O53=G53,1)</f>
        <v>2</v>
      </c>
      <c r="P54" s="274">
        <f t="shared" ref="P54" si="58">IF(P53&gt;H53,2,0)+IF(P53&lt;H53,0)+IF(P53=H53,1)</f>
        <v>2</v>
      </c>
    </row>
    <row r="55" spans="2:16" s="37" customFormat="1" ht="15.75" thickBot="1"/>
    <row r="56" spans="2:16" ht="27" customHeight="1" thickBot="1">
      <c r="B56" s="507" t="s">
        <v>8</v>
      </c>
      <c r="C56" s="508"/>
      <c r="D56" s="508"/>
      <c r="E56" s="508"/>
      <c r="F56" s="508"/>
      <c r="G56" s="508"/>
      <c r="H56" s="509"/>
      <c r="I56" s="271"/>
      <c r="J56" s="507" t="s">
        <v>13</v>
      </c>
      <c r="K56" s="508"/>
      <c r="L56" s="508"/>
      <c r="M56" s="508"/>
      <c r="N56" s="508"/>
      <c r="O56" s="508"/>
      <c r="P56" s="509"/>
    </row>
    <row r="57" spans="2:16" ht="17.25">
      <c r="B57" s="501" t="s">
        <v>134</v>
      </c>
      <c r="C57" s="502"/>
      <c r="D57" s="503"/>
      <c r="E57" s="94">
        <v>142</v>
      </c>
      <c r="F57" s="90">
        <v>138</v>
      </c>
      <c r="G57" s="90">
        <v>115</v>
      </c>
      <c r="H57" s="91">
        <f>SUM(E57:G57)</f>
        <v>395</v>
      </c>
      <c r="I57" s="37"/>
      <c r="J57" s="501" t="s">
        <v>328</v>
      </c>
      <c r="K57" s="502"/>
      <c r="L57" s="503"/>
      <c r="M57" s="94">
        <v>114</v>
      </c>
      <c r="N57" s="90">
        <v>125</v>
      </c>
      <c r="O57" s="90">
        <v>120</v>
      </c>
      <c r="P57" s="91">
        <f>SUM(M57:O57)</f>
        <v>359</v>
      </c>
    </row>
    <row r="58" spans="2:16" ht="17.25">
      <c r="B58" s="492" t="s">
        <v>400</v>
      </c>
      <c r="C58" s="493"/>
      <c r="D58" s="494"/>
      <c r="E58" s="97">
        <v>116</v>
      </c>
      <c r="F58" s="89">
        <v>124</v>
      </c>
      <c r="G58" s="89">
        <v>106</v>
      </c>
      <c r="H58" s="92">
        <f t="shared" ref="H58:H61" si="59">SUM(E58:G58)</f>
        <v>346</v>
      </c>
      <c r="I58" s="37"/>
      <c r="J58" s="492" t="s">
        <v>119</v>
      </c>
      <c r="K58" s="493"/>
      <c r="L58" s="494"/>
      <c r="M58" s="97">
        <v>113</v>
      </c>
      <c r="N58" s="89">
        <v>120</v>
      </c>
      <c r="O58" s="89">
        <v>109</v>
      </c>
      <c r="P58" s="92">
        <f t="shared" ref="P58:P61" si="60">SUM(M58:O58)</f>
        <v>342</v>
      </c>
    </row>
    <row r="59" spans="2:16" ht="17.25">
      <c r="B59" s="492" t="s">
        <v>126</v>
      </c>
      <c r="C59" s="493"/>
      <c r="D59" s="494"/>
      <c r="E59" s="97">
        <v>104</v>
      </c>
      <c r="F59" s="89">
        <v>123</v>
      </c>
      <c r="G59" s="89">
        <v>104</v>
      </c>
      <c r="H59" s="92">
        <f t="shared" si="59"/>
        <v>331</v>
      </c>
      <c r="I59" s="37"/>
      <c r="J59" s="492" t="s">
        <v>127</v>
      </c>
      <c r="K59" s="493"/>
      <c r="L59" s="494"/>
      <c r="M59" s="97">
        <v>139</v>
      </c>
      <c r="N59" s="89">
        <v>125</v>
      </c>
      <c r="O59" s="89">
        <v>126</v>
      </c>
      <c r="P59" s="92">
        <f t="shared" si="60"/>
        <v>390</v>
      </c>
    </row>
    <row r="60" spans="2:16" ht="17.25">
      <c r="B60" s="492" t="s">
        <v>327</v>
      </c>
      <c r="C60" s="493"/>
      <c r="D60" s="494"/>
      <c r="E60" s="97">
        <v>139</v>
      </c>
      <c r="F60" s="89">
        <v>110</v>
      </c>
      <c r="G60" s="89">
        <v>137</v>
      </c>
      <c r="H60" s="92">
        <f t="shared" si="59"/>
        <v>386</v>
      </c>
      <c r="I60" s="37"/>
      <c r="J60" s="492" t="s">
        <v>135</v>
      </c>
      <c r="K60" s="493"/>
      <c r="L60" s="494"/>
      <c r="M60" s="97">
        <v>122</v>
      </c>
      <c r="N60" s="89">
        <v>118</v>
      </c>
      <c r="O60" s="89">
        <v>100</v>
      </c>
      <c r="P60" s="92">
        <f t="shared" si="60"/>
        <v>340</v>
      </c>
    </row>
    <row r="61" spans="2:16" ht="18" thickBot="1">
      <c r="B61" s="495" t="s">
        <v>118</v>
      </c>
      <c r="C61" s="496"/>
      <c r="D61" s="497"/>
      <c r="E61" s="98">
        <v>102</v>
      </c>
      <c r="F61" s="99">
        <v>131</v>
      </c>
      <c r="G61" s="99">
        <v>110</v>
      </c>
      <c r="H61" s="93">
        <f t="shared" si="59"/>
        <v>343</v>
      </c>
      <c r="I61" s="37"/>
      <c r="J61" s="495" t="s">
        <v>143</v>
      </c>
      <c r="K61" s="496"/>
      <c r="L61" s="497"/>
      <c r="M61" s="98">
        <v>132</v>
      </c>
      <c r="N61" s="99">
        <v>132</v>
      </c>
      <c r="O61" s="99">
        <v>111</v>
      </c>
      <c r="P61" s="93">
        <f t="shared" si="60"/>
        <v>375</v>
      </c>
    </row>
    <row r="62" spans="2:16" ht="22.5" customHeight="1" thickBot="1">
      <c r="B62" s="498" t="s">
        <v>332</v>
      </c>
      <c r="C62" s="499"/>
      <c r="D62" s="500"/>
      <c r="E62" s="100">
        <f>SUM(E57:E61)</f>
        <v>603</v>
      </c>
      <c r="F62" s="101">
        <f>SUM(F57:F61)</f>
        <v>626</v>
      </c>
      <c r="G62" s="101">
        <f>SUM(G57:G61)</f>
        <v>572</v>
      </c>
      <c r="H62" s="96">
        <f t="shared" ref="H62" si="61">SUM(E62:G62)</f>
        <v>1801</v>
      </c>
      <c r="I62" s="37"/>
      <c r="J62" s="498" t="s">
        <v>332</v>
      </c>
      <c r="K62" s="499"/>
      <c r="L62" s="500"/>
      <c r="M62" s="100">
        <f>SUM(M57:M61)</f>
        <v>620</v>
      </c>
      <c r="N62" s="101">
        <f>SUM(N57:N61)</f>
        <v>620</v>
      </c>
      <c r="O62" s="101">
        <f>SUM(O57:O61)</f>
        <v>566</v>
      </c>
      <c r="P62" s="96">
        <f t="shared" ref="P62" si="62">SUM(M62:O62)</f>
        <v>1806</v>
      </c>
    </row>
    <row r="63" spans="2:16" ht="20.25" thickBot="1">
      <c r="B63" s="481" t="s">
        <v>331</v>
      </c>
      <c r="C63" s="482"/>
      <c r="D63" s="95">
        <f>SUM(E63:H63)</f>
        <v>4</v>
      </c>
      <c r="E63" s="272">
        <f>IF(E62&gt;M62,2,0)+IF(E62&lt;M62,0)+IF(E62=M62,1)</f>
        <v>0</v>
      </c>
      <c r="F63" s="273">
        <f t="shared" ref="F63" si="63">IF(F62&gt;N62,2,0)+IF(F62&lt;N62,0)+IF(F62=N62,1)</f>
        <v>2</v>
      </c>
      <c r="G63" s="273">
        <f t="shared" ref="G63" si="64">IF(G62&gt;O62,2,0)+IF(G62&lt;O62,0)+IF(G62=O62,1)</f>
        <v>2</v>
      </c>
      <c r="H63" s="274">
        <f t="shared" ref="H63" si="65">IF(H62&gt;P62,2,0)+IF(H62&lt;P62,0)+IF(H62=P62,1)</f>
        <v>0</v>
      </c>
      <c r="I63" s="37"/>
      <c r="J63" s="481" t="s">
        <v>331</v>
      </c>
      <c r="K63" s="482"/>
      <c r="L63" s="95">
        <f>SUM(M63:P63)</f>
        <v>4</v>
      </c>
      <c r="M63" s="272">
        <f>IF(M62&gt;E62,2,0)+IF(M62&lt;E62,0)+IF(M62=E62,1)</f>
        <v>2</v>
      </c>
      <c r="N63" s="273">
        <f t="shared" ref="N63" si="66">IF(N62&gt;F62,2,0)+IF(N62&lt;F62,0)+IF(N62=F62,1)</f>
        <v>0</v>
      </c>
      <c r="O63" s="273">
        <f t="shared" ref="O63" si="67">IF(O62&gt;G62,2,0)+IF(O62&lt;G62,0)+IF(O62=G62,1)</f>
        <v>0</v>
      </c>
      <c r="P63" s="274">
        <f t="shared" ref="P63" si="68">IF(P62&gt;H62,2,0)+IF(P62&lt;H62,0)+IF(P62=H62,1)</f>
        <v>2</v>
      </c>
    </row>
    <row r="64" spans="2:16" s="37" customFormat="1" ht="15.75" thickBot="1"/>
    <row r="65" spans="1:36" ht="27" customHeight="1" thickBot="1">
      <c r="B65" s="504" t="s">
        <v>9</v>
      </c>
      <c r="C65" s="505"/>
      <c r="D65" s="505"/>
      <c r="E65" s="505"/>
      <c r="F65" s="505"/>
      <c r="G65" s="505"/>
      <c r="H65" s="506"/>
      <c r="I65" s="271"/>
      <c r="J65" s="504" t="s">
        <v>15</v>
      </c>
      <c r="K65" s="505"/>
      <c r="L65" s="505"/>
      <c r="M65" s="505"/>
      <c r="N65" s="505"/>
      <c r="O65" s="505"/>
      <c r="P65" s="506"/>
    </row>
    <row r="66" spans="1:36" ht="17.25">
      <c r="B66" s="501" t="s">
        <v>136</v>
      </c>
      <c r="C66" s="502"/>
      <c r="D66" s="503"/>
      <c r="E66" s="94">
        <v>112</v>
      </c>
      <c r="F66" s="90">
        <v>107</v>
      </c>
      <c r="G66" s="90">
        <v>113</v>
      </c>
      <c r="H66" s="91">
        <f>SUM(E66:G66)</f>
        <v>332</v>
      </c>
      <c r="I66" s="37"/>
      <c r="J66" s="501" t="s">
        <v>129</v>
      </c>
      <c r="K66" s="502"/>
      <c r="L66" s="503"/>
      <c r="M66" s="94">
        <v>103</v>
      </c>
      <c r="N66" s="90">
        <v>123</v>
      </c>
      <c r="O66" s="90">
        <v>90</v>
      </c>
      <c r="P66" s="91">
        <f>SUM(M66:O66)</f>
        <v>316</v>
      </c>
    </row>
    <row r="67" spans="1:36" ht="17.25">
      <c r="B67" s="492" t="s">
        <v>152</v>
      </c>
      <c r="C67" s="493"/>
      <c r="D67" s="494"/>
      <c r="E67" s="97">
        <v>110</v>
      </c>
      <c r="F67" s="89">
        <v>114</v>
      </c>
      <c r="G67" s="89">
        <v>116</v>
      </c>
      <c r="H67" s="92">
        <f t="shared" ref="H67:H70" si="69">SUM(E67:G67)</f>
        <v>340</v>
      </c>
      <c r="I67" s="37"/>
      <c r="J67" s="492" t="s">
        <v>145</v>
      </c>
      <c r="K67" s="493"/>
      <c r="L67" s="494"/>
      <c r="M67" s="97">
        <v>103</v>
      </c>
      <c r="N67" s="89">
        <v>131</v>
      </c>
      <c r="O67" s="89">
        <v>128</v>
      </c>
      <c r="P67" s="92">
        <f t="shared" ref="P67:P70" si="70">SUM(M67:O67)</f>
        <v>362</v>
      </c>
    </row>
    <row r="68" spans="1:36" ht="17.25">
      <c r="B68" s="492" t="s">
        <v>128</v>
      </c>
      <c r="C68" s="493"/>
      <c r="D68" s="494"/>
      <c r="E68" s="97">
        <v>122</v>
      </c>
      <c r="F68" s="89">
        <v>112</v>
      </c>
      <c r="G68" s="89">
        <v>115</v>
      </c>
      <c r="H68" s="92">
        <f t="shared" si="69"/>
        <v>349</v>
      </c>
      <c r="I68" s="37"/>
      <c r="J68" s="492" t="s">
        <v>137</v>
      </c>
      <c r="K68" s="493"/>
      <c r="L68" s="494"/>
      <c r="M68" s="97">
        <v>111</v>
      </c>
      <c r="N68" s="89">
        <v>95</v>
      </c>
      <c r="O68" s="89">
        <v>123</v>
      </c>
      <c r="P68" s="92">
        <f t="shared" si="70"/>
        <v>329</v>
      </c>
    </row>
    <row r="69" spans="1:36" ht="17.25">
      <c r="B69" s="492" t="s">
        <v>120</v>
      </c>
      <c r="C69" s="493"/>
      <c r="D69" s="494"/>
      <c r="E69" s="97">
        <v>133</v>
      </c>
      <c r="F69" s="89">
        <v>129</v>
      </c>
      <c r="G69" s="89">
        <v>117</v>
      </c>
      <c r="H69" s="92">
        <f t="shared" si="69"/>
        <v>379</v>
      </c>
      <c r="I69" s="37"/>
      <c r="J69" s="492" t="s">
        <v>121</v>
      </c>
      <c r="K69" s="493"/>
      <c r="L69" s="494"/>
      <c r="M69" s="97">
        <v>119</v>
      </c>
      <c r="N69" s="89">
        <v>139</v>
      </c>
      <c r="O69" s="89">
        <v>116</v>
      </c>
      <c r="P69" s="92">
        <f t="shared" si="70"/>
        <v>374</v>
      </c>
    </row>
    <row r="70" spans="1:36" ht="18" thickBot="1">
      <c r="B70" s="495" t="s">
        <v>329</v>
      </c>
      <c r="C70" s="496"/>
      <c r="D70" s="497"/>
      <c r="E70" s="98">
        <v>121</v>
      </c>
      <c r="F70" s="99">
        <v>119</v>
      </c>
      <c r="G70" s="99">
        <v>133</v>
      </c>
      <c r="H70" s="93">
        <f t="shared" si="69"/>
        <v>373</v>
      </c>
      <c r="I70" s="37"/>
      <c r="J70" s="495" t="s">
        <v>330</v>
      </c>
      <c r="K70" s="496"/>
      <c r="L70" s="497"/>
      <c r="M70" s="98">
        <v>101</v>
      </c>
      <c r="N70" s="99">
        <v>103</v>
      </c>
      <c r="O70" s="99">
        <v>109</v>
      </c>
      <c r="P70" s="93">
        <f t="shared" si="70"/>
        <v>313</v>
      </c>
    </row>
    <row r="71" spans="1:36" ht="22.5" customHeight="1" thickBot="1">
      <c r="B71" s="498" t="s">
        <v>332</v>
      </c>
      <c r="C71" s="499"/>
      <c r="D71" s="500"/>
      <c r="E71" s="100">
        <f>SUM(E66:E70)</f>
        <v>598</v>
      </c>
      <c r="F71" s="101">
        <f>SUM(F66:F70)</f>
        <v>581</v>
      </c>
      <c r="G71" s="101">
        <f>SUM(G66:G70)</f>
        <v>594</v>
      </c>
      <c r="H71" s="96">
        <f t="shared" ref="H71" si="71">SUM(E71:G71)</f>
        <v>1773</v>
      </c>
      <c r="I71" s="37"/>
      <c r="J71" s="498" t="s">
        <v>332</v>
      </c>
      <c r="K71" s="499"/>
      <c r="L71" s="500"/>
      <c r="M71" s="100">
        <f>SUM(M66:M70)</f>
        <v>537</v>
      </c>
      <c r="N71" s="101">
        <f>SUM(N66:N70)</f>
        <v>591</v>
      </c>
      <c r="O71" s="101">
        <f>SUM(O66:O70)</f>
        <v>566</v>
      </c>
      <c r="P71" s="96">
        <f t="shared" ref="P71" si="72">SUM(M71:O71)</f>
        <v>1694</v>
      </c>
    </row>
    <row r="72" spans="1:36" ht="20.25" thickBot="1">
      <c r="B72" s="481" t="s">
        <v>331</v>
      </c>
      <c r="C72" s="482"/>
      <c r="D72" s="95">
        <f>SUM(E72:H72)</f>
        <v>6</v>
      </c>
      <c r="E72" s="272">
        <f>IF(E71&gt;M71,2,0)+IF(E71&lt;M71,0)+IF(E71=M71,1)</f>
        <v>2</v>
      </c>
      <c r="F72" s="273">
        <f t="shared" ref="F72" si="73">IF(F71&gt;N71,2,0)+IF(F71&lt;N71,0)+IF(F71=N71,1)</f>
        <v>0</v>
      </c>
      <c r="G72" s="273">
        <f t="shared" ref="G72" si="74">IF(G71&gt;O71,2,0)+IF(G71&lt;O71,0)+IF(G71=O71,1)</f>
        <v>2</v>
      </c>
      <c r="H72" s="274">
        <f t="shared" ref="H72" si="75">IF(H71&gt;P71,2,0)+IF(H71&lt;P71,0)+IF(H71=P71,1)</f>
        <v>2</v>
      </c>
      <c r="I72" s="37"/>
      <c r="J72" s="481" t="s">
        <v>331</v>
      </c>
      <c r="K72" s="482"/>
      <c r="L72" s="95">
        <f>SUM(M72:P72)</f>
        <v>2</v>
      </c>
      <c r="M72" s="272">
        <f>IF(M71&gt;E71,2,0)+IF(M71&lt;E71,0)+IF(M71=E71,1)</f>
        <v>0</v>
      </c>
      <c r="N72" s="273">
        <f t="shared" ref="N72" si="76">IF(N71&gt;F71,2,0)+IF(N71&lt;F71,0)+IF(N71=F71,1)</f>
        <v>2</v>
      </c>
      <c r="O72" s="273">
        <f t="shared" ref="O72" si="77">IF(O71&gt;G71,2,0)+IF(O71&lt;G71,0)+IF(O71=G71,1)</f>
        <v>0</v>
      </c>
      <c r="P72" s="274">
        <f t="shared" ref="P72" si="78">IF(P71&gt;H71,2,0)+IF(P71&lt;H71,0)+IF(P71=H71,1)</f>
        <v>0</v>
      </c>
    </row>
    <row r="73" spans="1:36" s="37" customFormat="1" ht="15.75" thickBot="1"/>
    <row r="74" spans="1:36" ht="21.75" thickTop="1" thickBot="1">
      <c r="A74" s="268"/>
      <c r="B74" s="483" t="s">
        <v>438</v>
      </c>
      <c r="C74" s="484"/>
      <c r="D74" s="484"/>
      <c r="E74" s="484"/>
      <c r="F74" s="484"/>
      <c r="G74" s="484"/>
      <c r="H74" s="485"/>
      <c r="I74" s="268"/>
      <c r="J74" s="486" t="s">
        <v>439</v>
      </c>
      <c r="K74" s="487"/>
      <c r="L74" s="487"/>
      <c r="M74" s="487"/>
      <c r="N74" s="487"/>
      <c r="O74" s="487"/>
      <c r="P74" s="488"/>
      <c r="AG74" s="37"/>
      <c r="AH74" s="37"/>
      <c r="AI74" s="37"/>
      <c r="AJ74" s="37"/>
    </row>
    <row r="75" spans="1:36" ht="17.25" thickTop="1">
      <c r="A75" s="268"/>
      <c r="B75" s="475" t="s">
        <v>3</v>
      </c>
      <c r="C75" s="476"/>
      <c r="D75" s="476"/>
      <c r="E75" s="284" t="s">
        <v>1</v>
      </c>
      <c r="F75" s="476" t="s">
        <v>4</v>
      </c>
      <c r="G75" s="476"/>
      <c r="H75" s="477"/>
      <c r="I75" s="269"/>
      <c r="J75" s="478" t="s">
        <v>5</v>
      </c>
      <c r="K75" s="479"/>
      <c r="L75" s="479"/>
      <c r="M75" s="285" t="s">
        <v>1</v>
      </c>
      <c r="N75" s="479" t="s">
        <v>6</v>
      </c>
      <c r="O75" s="479"/>
      <c r="P75" s="480"/>
      <c r="AG75" s="37"/>
      <c r="AH75" s="37"/>
      <c r="AI75" s="37"/>
      <c r="AJ75" s="37"/>
    </row>
    <row r="76" spans="1:36" ht="16.5">
      <c r="A76" s="268"/>
      <c r="B76" s="475" t="s">
        <v>8</v>
      </c>
      <c r="C76" s="476"/>
      <c r="D76" s="476"/>
      <c r="E76" s="284" t="s">
        <v>1</v>
      </c>
      <c r="F76" s="476" t="s">
        <v>9</v>
      </c>
      <c r="G76" s="476"/>
      <c r="H76" s="477"/>
      <c r="I76" s="269"/>
      <c r="J76" s="478" t="s">
        <v>10</v>
      </c>
      <c r="K76" s="479"/>
      <c r="L76" s="479"/>
      <c r="M76" s="285" t="s">
        <v>1</v>
      </c>
      <c r="N76" s="479" t="s">
        <v>9</v>
      </c>
      <c r="O76" s="479"/>
      <c r="P76" s="480"/>
      <c r="AG76" s="37"/>
      <c r="AH76" s="37"/>
      <c r="AI76" s="37"/>
      <c r="AJ76" s="37"/>
    </row>
    <row r="77" spans="1:36" ht="16.5">
      <c r="A77" s="268"/>
      <c r="B77" s="475" t="s">
        <v>10</v>
      </c>
      <c r="C77" s="476"/>
      <c r="D77" s="476"/>
      <c r="E77" s="284" t="s">
        <v>1</v>
      </c>
      <c r="F77" s="476" t="s">
        <v>12</v>
      </c>
      <c r="G77" s="476"/>
      <c r="H77" s="477"/>
      <c r="I77" s="269"/>
      <c r="J77" s="478" t="s">
        <v>13</v>
      </c>
      <c r="K77" s="479"/>
      <c r="L77" s="479"/>
      <c r="M77" s="285" t="s">
        <v>1</v>
      </c>
      <c r="N77" s="479" t="s">
        <v>0</v>
      </c>
      <c r="O77" s="479"/>
      <c r="P77" s="480"/>
      <c r="AG77" s="37"/>
      <c r="AH77" s="37"/>
      <c r="AI77" s="37"/>
      <c r="AJ77" s="37"/>
    </row>
    <row r="78" spans="1:36" ht="16.5">
      <c r="A78" s="268"/>
      <c r="B78" s="475" t="s">
        <v>14</v>
      </c>
      <c r="C78" s="476"/>
      <c r="D78" s="476"/>
      <c r="E78" s="284" t="s">
        <v>1</v>
      </c>
      <c r="F78" s="476" t="s">
        <v>11</v>
      </c>
      <c r="G78" s="476"/>
      <c r="H78" s="477"/>
      <c r="I78" s="269"/>
      <c r="J78" s="478" t="s">
        <v>11</v>
      </c>
      <c r="K78" s="479"/>
      <c r="L78" s="479"/>
      <c r="M78" s="285" t="s">
        <v>1</v>
      </c>
      <c r="N78" s="479" t="s">
        <v>15</v>
      </c>
      <c r="O78" s="479"/>
      <c r="P78" s="480"/>
      <c r="AG78" s="37"/>
      <c r="AH78" s="37"/>
      <c r="AI78" s="37"/>
      <c r="AJ78" s="37"/>
    </row>
    <row r="79" spans="1:36" ht="16.5">
      <c r="A79" s="268"/>
      <c r="B79" s="475" t="s">
        <v>7</v>
      </c>
      <c r="C79" s="476"/>
      <c r="D79" s="476"/>
      <c r="E79" s="284" t="s">
        <v>1</v>
      </c>
      <c r="F79" s="476" t="s">
        <v>0</v>
      </c>
      <c r="G79" s="476"/>
      <c r="H79" s="477"/>
      <c r="I79" s="269"/>
      <c r="J79" s="478" t="s">
        <v>4</v>
      </c>
      <c r="K79" s="479"/>
      <c r="L79" s="479"/>
      <c r="M79" s="285" t="s">
        <v>1</v>
      </c>
      <c r="N79" s="479" t="s">
        <v>8</v>
      </c>
      <c r="O79" s="479"/>
      <c r="P79" s="480"/>
      <c r="AG79" s="37"/>
      <c r="AH79" s="37"/>
      <c r="AI79" s="37"/>
      <c r="AJ79" s="37"/>
    </row>
    <row r="80" spans="1:36" ht="16.5">
      <c r="A80" s="268"/>
      <c r="B80" s="475" t="s">
        <v>16</v>
      </c>
      <c r="C80" s="476"/>
      <c r="D80" s="476"/>
      <c r="E80" s="284" t="s">
        <v>1</v>
      </c>
      <c r="F80" s="476" t="s">
        <v>13</v>
      </c>
      <c r="G80" s="476"/>
      <c r="H80" s="477"/>
      <c r="I80" s="269"/>
      <c r="J80" s="478" t="s">
        <v>7</v>
      </c>
      <c r="K80" s="479"/>
      <c r="L80" s="479"/>
      <c r="M80" s="285" t="s">
        <v>1</v>
      </c>
      <c r="N80" s="479" t="s">
        <v>16</v>
      </c>
      <c r="O80" s="479"/>
      <c r="P80" s="480"/>
      <c r="AG80" s="37"/>
      <c r="AH80" s="37"/>
      <c r="AI80" s="37"/>
      <c r="AJ80" s="37"/>
    </row>
    <row r="81" spans="1:36" ht="16.5">
      <c r="A81" s="268"/>
      <c r="B81" s="475" t="s">
        <v>15</v>
      </c>
      <c r="C81" s="476"/>
      <c r="D81" s="476"/>
      <c r="E81" s="284" t="s">
        <v>1</v>
      </c>
      <c r="F81" s="476" t="s">
        <v>5</v>
      </c>
      <c r="G81" s="476"/>
      <c r="H81" s="477"/>
      <c r="I81" s="269"/>
      <c r="J81" s="478" t="s">
        <v>2</v>
      </c>
      <c r="K81" s="479"/>
      <c r="L81" s="479"/>
      <c r="M81" s="285" t="s">
        <v>1</v>
      </c>
      <c r="N81" s="479" t="s">
        <v>14</v>
      </c>
      <c r="O81" s="479"/>
      <c r="P81" s="480"/>
      <c r="AG81" s="37"/>
      <c r="AH81" s="37"/>
      <c r="AI81" s="37"/>
      <c r="AJ81" s="37"/>
    </row>
    <row r="82" spans="1:36" ht="17.25" thickBot="1">
      <c r="A82" s="268"/>
      <c r="B82" s="469" t="s">
        <v>6</v>
      </c>
      <c r="C82" s="470"/>
      <c r="D82" s="470"/>
      <c r="E82" s="288" t="s">
        <v>1</v>
      </c>
      <c r="F82" s="470" t="s">
        <v>2</v>
      </c>
      <c r="G82" s="470"/>
      <c r="H82" s="471"/>
      <c r="I82" s="269"/>
      <c r="J82" s="472" t="s">
        <v>12</v>
      </c>
      <c r="K82" s="473"/>
      <c r="L82" s="473"/>
      <c r="M82" s="286" t="s">
        <v>1</v>
      </c>
      <c r="N82" s="473" t="s">
        <v>3</v>
      </c>
      <c r="O82" s="473"/>
      <c r="P82" s="474"/>
      <c r="AG82" s="37"/>
      <c r="AH82" s="37"/>
      <c r="AI82" s="37"/>
      <c r="AJ82" s="37"/>
    </row>
    <row r="83" spans="1:36" s="37" customFormat="1" ht="15.75" thickTop="1"/>
    <row r="84" spans="1:36" s="37" customFormat="1"/>
    <row r="85" spans="1:36" s="37" customFormat="1"/>
    <row r="86" spans="1:36" s="37" customFormat="1"/>
    <row r="87" spans="1:36" s="37" customFormat="1"/>
    <row r="88" spans="1:36" s="37" customFormat="1"/>
    <row r="89" spans="1:36" s="37" customFormat="1"/>
    <row r="90" spans="1:36" s="37" customFormat="1"/>
    <row r="91" spans="1:36" s="37" customFormat="1"/>
    <row r="92" spans="1:36" s="37" customFormat="1"/>
    <row r="93" spans="1:36" s="37" customFormat="1">
      <c r="B93" s="268"/>
      <c r="C93" s="268"/>
      <c r="D93" s="268"/>
      <c r="E93" s="268"/>
      <c r="F93" s="268"/>
      <c r="G93" s="268"/>
      <c r="H93" s="268"/>
    </row>
    <row r="94" spans="1:36" s="37" customFormat="1"/>
    <row r="95" spans="1:36" s="37" customFormat="1"/>
    <row r="96" spans="1:3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A1:Q1"/>
    <mergeCell ref="B71:D71"/>
    <mergeCell ref="J71:L71"/>
    <mergeCell ref="B72:C72"/>
    <mergeCell ref="J72:K72"/>
    <mergeCell ref="B68:D68"/>
    <mergeCell ref="J68:L68"/>
    <mergeCell ref="B69:D69"/>
    <mergeCell ref="J69:L69"/>
    <mergeCell ref="B70:D70"/>
    <mergeCell ref="J70:L70"/>
    <mergeCell ref="B65:H65"/>
    <mergeCell ref="J65:P65"/>
    <mergeCell ref="B66:D66"/>
    <mergeCell ref="J66:L66"/>
    <mergeCell ref="B67:D67"/>
    <mergeCell ref="J67:L67"/>
    <mergeCell ref="B61:D61"/>
    <mergeCell ref="J61:L61"/>
    <mergeCell ref="B62:D62"/>
    <mergeCell ref="J62:L62"/>
    <mergeCell ref="B63:C63"/>
    <mergeCell ref="J63:K63"/>
    <mergeCell ref="B58:D58"/>
    <mergeCell ref="J58:L58"/>
    <mergeCell ref="B59:D59"/>
    <mergeCell ref="J59:L59"/>
    <mergeCell ref="B60:D60"/>
    <mergeCell ref="J60:L60"/>
    <mergeCell ref="B54:C54"/>
    <mergeCell ref="J54:K54"/>
    <mergeCell ref="B56:H56"/>
    <mergeCell ref="J56:P56"/>
    <mergeCell ref="B57:D57"/>
    <mergeCell ref="J57:L57"/>
    <mergeCell ref="B51:D51"/>
    <mergeCell ref="J51:L51"/>
    <mergeCell ref="B52:D52"/>
    <mergeCell ref="J52:L52"/>
    <mergeCell ref="B53:D53"/>
    <mergeCell ref="J53:L53"/>
    <mergeCell ref="B48:D48"/>
    <mergeCell ref="J48:L48"/>
    <mergeCell ref="B49:D49"/>
    <mergeCell ref="J49:L49"/>
    <mergeCell ref="B50:D50"/>
    <mergeCell ref="J50:L50"/>
    <mergeCell ref="B44:D44"/>
    <mergeCell ref="J44:L44"/>
    <mergeCell ref="B45:C45"/>
    <mergeCell ref="J45:K45"/>
    <mergeCell ref="B47:H47"/>
    <mergeCell ref="J47:P47"/>
    <mergeCell ref="B41:D41"/>
    <mergeCell ref="J41:L41"/>
    <mergeCell ref="B42:D42"/>
    <mergeCell ref="J42:L42"/>
    <mergeCell ref="B43:D43"/>
    <mergeCell ref="J43:L43"/>
    <mergeCell ref="B38:H38"/>
    <mergeCell ref="J38:P38"/>
    <mergeCell ref="B39:D39"/>
    <mergeCell ref="J39:L39"/>
    <mergeCell ref="B40:D40"/>
    <mergeCell ref="J40:L40"/>
    <mergeCell ref="B34:D34"/>
    <mergeCell ref="J34:L34"/>
    <mergeCell ref="B35:D35"/>
    <mergeCell ref="J35:L35"/>
    <mergeCell ref="B36:C36"/>
    <mergeCell ref="J36:K36"/>
    <mergeCell ref="B31:D31"/>
    <mergeCell ref="J31:L31"/>
    <mergeCell ref="B32:D32"/>
    <mergeCell ref="J32:L32"/>
    <mergeCell ref="B33:D33"/>
    <mergeCell ref="J33:L33"/>
    <mergeCell ref="B27:C27"/>
    <mergeCell ref="J27:K27"/>
    <mergeCell ref="B29:H29"/>
    <mergeCell ref="J29:P29"/>
    <mergeCell ref="B30:D30"/>
    <mergeCell ref="J30:L30"/>
    <mergeCell ref="B24:D24"/>
    <mergeCell ref="J24:L24"/>
    <mergeCell ref="B25:D25"/>
    <mergeCell ref="J25:L25"/>
    <mergeCell ref="B26:D26"/>
    <mergeCell ref="J26:L26"/>
    <mergeCell ref="B21:D21"/>
    <mergeCell ref="J21:L21"/>
    <mergeCell ref="B22:D22"/>
    <mergeCell ref="J22:L22"/>
    <mergeCell ref="B23:D23"/>
    <mergeCell ref="J23:L23"/>
    <mergeCell ref="B17:D17"/>
    <mergeCell ref="J17:L17"/>
    <mergeCell ref="B18:C18"/>
    <mergeCell ref="J18:K18"/>
    <mergeCell ref="B20:H20"/>
    <mergeCell ref="J20:P20"/>
    <mergeCell ref="B14:D14"/>
    <mergeCell ref="J14:L14"/>
    <mergeCell ref="B15:D15"/>
    <mergeCell ref="J15:L15"/>
    <mergeCell ref="B16:D16"/>
    <mergeCell ref="J16:L16"/>
    <mergeCell ref="J9:K9"/>
    <mergeCell ref="B11:H11"/>
    <mergeCell ref="J11:P11"/>
    <mergeCell ref="B12:D12"/>
    <mergeCell ref="J12:L12"/>
    <mergeCell ref="B13:D13"/>
    <mergeCell ref="J13:L13"/>
    <mergeCell ref="B8:D8"/>
    <mergeCell ref="B9:C9"/>
    <mergeCell ref="B2:H2"/>
    <mergeCell ref="J2:P2"/>
    <mergeCell ref="J3:L3"/>
    <mergeCell ref="J4:L4"/>
    <mergeCell ref="J5:L5"/>
    <mergeCell ref="J6:L6"/>
    <mergeCell ref="J7:L7"/>
    <mergeCell ref="J8:L8"/>
    <mergeCell ref="B3:D3"/>
    <mergeCell ref="B4:D4"/>
    <mergeCell ref="B5:D5"/>
    <mergeCell ref="B6:D6"/>
    <mergeCell ref="B7:D7"/>
    <mergeCell ref="B74:H74"/>
    <mergeCell ref="B75:D75"/>
    <mergeCell ref="F75:H75"/>
    <mergeCell ref="B76:D76"/>
    <mergeCell ref="F76:H76"/>
    <mergeCell ref="B77:D77"/>
    <mergeCell ref="F77:H77"/>
    <mergeCell ref="B78:D78"/>
    <mergeCell ref="F78:H78"/>
    <mergeCell ref="J79:L79"/>
    <mergeCell ref="N79:P79"/>
    <mergeCell ref="J80:L80"/>
    <mergeCell ref="N80:P80"/>
    <mergeCell ref="J81:L81"/>
    <mergeCell ref="N81:P81"/>
    <mergeCell ref="J82:L82"/>
    <mergeCell ref="N82:P82"/>
    <mergeCell ref="B79:D79"/>
    <mergeCell ref="F79:H79"/>
    <mergeCell ref="B80:D80"/>
    <mergeCell ref="F80:H80"/>
    <mergeCell ref="B81:D81"/>
    <mergeCell ref="F81:H81"/>
    <mergeCell ref="B82:D82"/>
    <mergeCell ref="F82:H82"/>
    <mergeCell ref="J74:P74"/>
    <mergeCell ref="J75:L75"/>
    <mergeCell ref="N75:P75"/>
    <mergeCell ref="J76:L76"/>
    <mergeCell ref="N76:P76"/>
    <mergeCell ref="J77:L77"/>
    <mergeCell ref="N77:P77"/>
    <mergeCell ref="J78:L78"/>
    <mergeCell ref="N78:P78"/>
  </mergeCells>
  <conditionalFormatting sqref="E3:G7 M3:O7 E12:G16 M12:O16 E21:G25 M21:O25 E30:G34 M30:O34 E39:G43 M39:O43 E48:G52 M48:O52 E57:G61 M57:O61 E66:G70 M66:O70">
    <cfRule type="cellIs" dxfId="3" priority="33" operator="greaterThanOrEqual">
      <formula>150</formula>
    </cfRule>
  </conditionalFormatting>
  <conditionalFormatting sqref="H3:H7 P3:P7 H12:H16 P12:P16 H21:H25 P21:P25 H30:H34 P30:P34 H39:H43 P39:P43 H48:H52 P48:P52 H57:H61 P57:P61 H66:H70 P66:P70">
    <cfRule type="cellIs" dxfId="2" priority="32" operator="greaterThanOrEqual">
      <formula>400</formula>
    </cfRule>
  </conditionalFormatting>
  <pageMargins left="0.7" right="0.7" top="0.75" bottom="0.75" header="0.3" footer="0.3"/>
  <pageSetup scale="65" orientation="portrait" horizontalDpi="4294967293" verticalDpi="4294967293" r:id="rId1"/>
</worksheet>
</file>

<file path=xl/worksheets/sheet11.xml><?xml version="1.0" encoding="utf-8"?>
<worksheet xmlns="http://schemas.openxmlformats.org/spreadsheetml/2006/main" xmlns:r="http://schemas.openxmlformats.org/officeDocument/2006/relationships">
  <dimension ref="A1:AF123"/>
  <sheetViews>
    <sheetView zoomScaleNormal="100" workbookViewId="0">
      <selection activeCell="J13" sqref="J13:L13"/>
    </sheetView>
  </sheetViews>
  <sheetFormatPr defaultRowHeight="15"/>
  <cols>
    <col min="1" max="1" width="3.85546875" style="37" customWidth="1"/>
    <col min="4" max="5" width="9.28515625" bestFit="1" customWidth="1"/>
    <col min="6" max="6" width="9.42578125" bestFit="1" customWidth="1"/>
    <col min="7" max="8" width="9.28515625" bestFit="1" customWidth="1"/>
    <col min="9" max="9" width="3.85546875" customWidth="1"/>
    <col min="12" max="16" width="9.28515625" bestFit="1" customWidth="1"/>
    <col min="17" max="32" width="9.140625" style="37"/>
  </cols>
  <sheetData>
    <row r="1" spans="1:17" ht="22.5" thickBot="1">
      <c r="A1" s="510" t="s">
        <v>436</v>
      </c>
      <c r="B1" s="510"/>
      <c r="C1" s="510"/>
      <c r="D1" s="510"/>
      <c r="E1" s="510"/>
      <c r="F1" s="510"/>
      <c r="G1" s="510"/>
      <c r="H1" s="510"/>
      <c r="I1" s="510"/>
      <c r="J1" s="510"/>
      <c r="K1" s="510"/>
      <c r="L1" s="510"/>
      <c r="M1" s="510"/>
      <c r="N1" s="510"/>
      <c r="O1" s="510"/>
      <c r="P1" s="510"/>
      <c r="Q1" s="510"/>
    </row>
    <row r="2" spans="1:17" ht="27" thickBot="1">
      <c r="B2" s="507" t="s">
        <v>3</v>
      </c>
      <c r="C2" s="508"/>
      <c r="D2" s="508"/>
      <c r="E2" s="508"/>
      <c r="F2" s="508"/>
      <c r="G2" s="508"/>
      <c r="H2" s="509"/>
      <c r="I2" s="271"/>
      <c r="J2" s="507" t="s">
        <v>4</v>
      </c>
      <c r="K2" s="508"/>
      <c r="L2" s="508"/>
      <c r="M2" s="508"/>
      <c r="N2" s="508"/>
      <c r="O2" s="508"/>
      <c r="P2" s="509"/>
    </row>
    <row r="3" spans="1:17" ht="17.25">
      <c r="B3" s="501" t="s">
        <v>51</v>
      </c>
      <c r="C3" s="502"/>
      <c r="D3" s="503"/>
      <c r="E3" s="94">
        <v>126</v>
      </c>
      <c r="F3" s="90">
        <v>136</v>
      </c>
      <c r="G3" s="90">
        <v>93</v>
      </c>
      <c r="H3" s="91">
        <f>SUM(E3:G3)</f>
        <v>355</v>
      </c>
      <c r="I3" s="37"/>
      <c r="J3" s="501" t="s">
        <v>56</v>
      </c>
      <c r="K3" s="502"/>
      <c r="L3" s="503"/>
      <c r="M3" s="94">
        <v>89</v>
      </c>
      <c r="N3" s="90">
        <v>129</v>
      </c>
      <c r="O3" s="90">
        <v>114</v>
      </c>
      <c r="P3" s="91">
        <f>SUM(M3:O3)</f>
        <v>332</v>
      </c>
    </row>
    <row r="4" spans="1:17" ht="17.25">
      <c r="B4" s="492" t="s">
        <v>316</v>
      </c>
      <c r="C4" s="493"/>
      <c r="D4" s="494"/>
      <c r="E4" s="97">
        <v>98</v>
      </c>
      <c r="F4" s="89">
        <v>116</v>
      </c>
      <c r="G4" s="89">
        <v>107</v>
      </c>
      <c r="H4" s="92">
        <f t="shared" ref="H4:H8" si="0">SUM(E4:G4)</f>
        <v>321</v>
      </c>
      <c r="I4" s="37"/>
      <c r="J4" s="492" t="s">
        <v>95</v>
      </c>
      <c r="K4" s="493"/>
      <c r="L4" s="494"/>
      <c r="M4" s="97">
        <v>109</v>
      </c>
      <c r="N4" s="89">
        <v>88</v>
      </c>
      <c r="O4" s="89">
        <v>99</v>
      </c>
      <c r="P4" s="92">
        <f t="shared" ref="P4:P8" si="1">SUM(M4:O4)</f>
        <v>296</v>
      </c>
    </row>
    <row r="5" spans="1:17" ht="17.25">
      <c r="B5" s="492" t="s">
        <v>59</v>
      </c>
      <c r="C5" s="493"/>
      <c r="D5" s="494"/>
      <c r="E5" s="97">
        <v>132</v>
      </c>
      <c r="F5" s="89">
        <v>115</v>
      </c>
      <c r="G5" s="89">
        <v>101</v>
      </c>
      <c r="H5" s="92">
        <f t="shared" si="0"/>
        <v>348</v>
      </c>
      <c r="I5" s="37"/>
      <c r="J5" s="492" t="s">
        <v>64</v>
      </c>
      <c r="K5" s="493"/>
      <c r="L5" s="494"/>
      <c r="M5" s="97">
        <v>131</v>
      </c>
      <c r="N5" s="89">
        <v>119</v>
      </c>
      <c r="O5" s="89">
        <v>124</v>
      </c>
      <c r="P5" s="92">
        <f t="shared" si="1"/>
        <v>374</v>
      </c>
    </row>
    <row r="6" spans="1:17" ht="17.25">
      <c r="B6" s="492" t="s">
        <v>67</v>
      </c>
      <c r="C6" s="493"/>
      <c r="D6" s="494"/>
      <c r="E6" s="97">
        <v>100</v>
      </c>
      <c r="F6" s="89">
        <v>150</v>
      </c>
      <c r="G6" s="89">
        <v>112</v>
      </c>
      <c r="H6" s="92">
        <f t="shared" si="0"/>
        <v>362</v>
      </c>
      <c r="I6" s="37"/>
      <c r="J6" s="492" t="s">
        <v>322</v>
      </c>
      <c r="K6" s="493"/>
      <c r="L6" s="494"/>
      <c r="M6" s="97">
        <v>107</v>
      </c>
      <c r="N6" s="89">
        <v>134</v>
      </c>
      <c r="O6" s="89">
        <v>93</v>
      </c>
      <c r="P6" s="92">
        <f t="shared" si="1"/>
        <v>334</v>
      </c>
    </row>
    <row r="7" spans="1:17" ht="18" thickBot="1">
      <c r="B7" s="495" t="s">
        <v>43</v>
      </c>
      <c r="C7" s="496"/>
      <c r="D7" s="497"/>
      <c r="E7" s="98">
        <v>109</v>
      </c>
      <c r="F7" s="99">
        <v>108</v>
      </c>
      <c r="G7" s="99">
        <v>112</v>
      </c>
      <c r="H7" s="93">
        <f t="shared" si="0"/>
        <v>329</v>
      </c>
      <c r="I7" s="37"/>
      <c r="J7" s="495" t="s">
        <v>71</v>
      </c>
      <c r="K7" s="496"/>
      <c r="L7" s="497"/>
      <c r="M7" s="98">
        <v>119</v>
      </c>
      <c r="N7" s="99">
        <v>117</v>
      </c>
      <c r="O7" s="99">
        <v>118</v>
      </c>
      <c r="P7" s="93">
        <f t="shared" si="1"/>
        <v>354</v>
      </c>
    </row>
    <row r="8" spans="1:17" ht="19.5" thickBot="1">
      <c r="B8" s="498" t="s">
        <v>332</v>
      </c>
      <c r="C8" s="499"/>
      <c r="D8" s="500"/>
      <c r="E8" s="100">
        <f>SUM(E3:E7)</f>
        <v>565</v>
      </c>
      <c r="F8" s="101">
        <f>SUM(F3:F7)</f>
        <v>625</v>
      </c>
      <c r="G8" s="101">
        <f>SUM(G3:G7)</f>
        <v>525</v>
      </c>
      <c r="H8" s="96">
        <f t="shared" si="0"/>
        <v>1715</v>
      </c>
      <c r="I8" s="37"/>
      <c r="J8" s="498" t="s">
        <v>332</v>
      </c>
      <c r="K8" s="499"/>
      <c r="L8" s="500"/>
      <c r="M8" s="100">
        <f>SUM(M3:M7)</f>
        <v>555</v>
      </c>
      <c r="N8" s="101">
        <f>SUM(N3:N7)</f>
        <v>587</v>
      </c>
      <c r="O8" s="101">
        <f>SUM(O3:O7)</f>
        <v>548</v>
      </c>
      <c r="P8" s="96">
        <f t="shared" si="1"/>
        <v>1690</v>
      </c>
    </row>
    <row r="9" spans="1:17" ht="20.25" thickBot="1">
      <c r="B9" s="481" t="s">
        <v>331</v>
      </c>
      <c r="C9" s="482"/>
      <c r="D9" s="95">
        <f>SUM(E9:H9)</f>
        <v>6</v>
      </c>
      <c r="E9" s="272">
        <f>IF(E8&gt;M8,2,0)+IF(E8&lt;M8,0)+IF(E8=M8,1)</f>
        <v>2</v>
      </c>
      <c r="F9" s="273">
        <f t="shared" ref="F9:H9" si="2">IF(F8&gt;N8,2,0)+IF(F8&lt;N8,0)+IF(F8=N8,1)</f>
        <v>2</v>
      </c>
      <c r="G9" s="273">
        <f t="shared" si="2"/>
        <v>0</v>
      </c>
      <c r="H9" s="274">
        <f t="shared" si="2"/>
        <v>2</v>
      </c>
      <c r="I9" s="37"/>
      <c r="J9" s="481" t="s">
        <v>331</v>
      </c>
      <c r="K9" s="482"/>
      <c r="L9" s="95">
        <f>SUM(M9:P9)</f>
        <v>2</v>
      </c>
      <c r="M9" s="272">
        <f>IF(M8&gt;E8,2,0)+IF(M8&lt;E8,0)+IF(M8=E8,1)</f>
        <v>0</v>
      </c>
      <c r="N9" s="273">
        <f t="shared" ref="N9:P9" si="3">IF(N8&gt;F8,2,0)+IF(N8&lt;F8,0)+IF(N8=F8,1)</f>
        <v>0</v>
      </c>
      <c r="O9" s="273">
        <f t="shared" si="3"/>
        <v>2</v>
      </c>
      <c r="P9" s="274">
        <f t="shared" si="3"/>
        <v>0</v>
      </c>
    </row>
    <row r="10" spans="1:17" s="37" customFormat="1" ht="15.75" thickBot="1"/>
    <row r="11" spans="1:17" ht="27" thickBot="1">
      <c r="B11" s="504" t="s">
        <v>8</v>
      </c>
      <c r="C11" s="505"/>
      <c r="D11" s="505"/>
      <c r="E11" s="505"/>
      <c r="F11" s="505"/>
      <c r="G11" s="505"/>
      <c r="H11" s="506"/>
      <c r="I11" s="270"/>
      <c r="J11" s="504" t="s">
        <v>9</v>
      </c>
      <c r="K11" s="505"/>
      <c r="L11" s="505"/>
      <c r="M11" s="505"/>
      <c r="N11" s="505"/>
      <c r="O11" s="505"/>
      <c r="P11" s="506"/>
    </row>
    <row r="12" spans="1:17" ht="17.25">
      <c r="B12" s="501" t="s">
        <v>134</v>
      </c>
      <c r="C12" s="502"/>
      <c r="D12" s="503"/>
      <c r="E12" s="94">
        <v>105</v>
      </c>
      <c r="F12" s="90">
        <v>155</v>
      </c>
      <c r="G12" s="90">
        <v>133</v>
      </c>
      <c r="H12" s="91">
        <f>SUM(E12:G12)</f>
        <v>393</v>
      </c>
      <c r="I12" s="37"/>
      <c r="J12" s="501" t="s">
        <v>136</v>
      </c>
      <c r="K12" s="502"/>
      <c r="L12" s="503"/>
      <c r="M12" s="94">
        <v>123</v>
      </c>
      <c r="N12" s="90">
        <v>94</v>
      </c>
      <c r="O12" s="90">
        <v>114</v>
      </c>
      <c r="P12" s="91">
        <f>SUM(M12:O12)</f>
        <v>331</v>
      </c>
    </row>
    <row r="13" spans="1:17" ht="17.25">
      <c r="B13" s="492" t="s">
        <v>444</v>
      </c>
      <c r="C13" s="493"/>
      <c r="D13" s="494"/>
      <c r="E13" s="97">
        <v>126</v>
      </c>
      <c r="F13" s="89">
        <v>117</v>
      </c>
      <c r="G13" s="89">
        <v>122</v>
      </c>
      <c r="H13" s="92">
        <f t="shared" ref="H13:H17" si="4">SUM(E13:G13)</f>
        <v>365</v>
      </c>
      <c r="I13" s="37"/>
      <c r="J13" s="492" t="s">
        <v>165</v>
      </c>
      <c r="K13" s="493"/>
      <c r="L13" s="494"/>
      <c r="M13" s="97">
        <v>103</v>
      </c>
      <c r="N13" s="89">
        <v>137</v>
      </c>
      <c r="O13" s="89">
        <v>122</v>
      </c>
      <c r="P13" s="92">
        <f t="shared" ref="P13:P17" si="5">SUM(M13:O13)</f>
        <v>362</v>
      </c>
    </row>
    <row r="14" spans="1:17" ht="17.25">
      <c r="B14" s="492" t="s">
        <v>126</v>
      </c>
      <c r="C14" s="493"/>
      <c r="D14" s="494"/>
      <c r="E14" s="97">
        <v>103</v>
      </c>
      <c r="F14" s="89">
        <v>104</v>
      </c>
      <c r="G14" s="89">
        <v>121</v>
      </c>
      <c r="H14" s="92">
        <f t="shared" si="4"/>
        <v>328</v>
      </c>
      <c r="I14" s="37"/>
      <c r="J14" s="492" t="s">
        <v>128</v>
      </c>
      <c r="K14" s="493"/>
      <c r="L14" s="494"/>
      <c r="M14" s="97">
        <v>149</v>
      </c>
      <c r="N14" s="89">
        <v>123</v>
      </c>
      <c r="O14" s="89">
        <v>100</v>
      </c>
      <c r="P14" s="92">
        <f t="shared" si="5"/>
        <v>372</v>
      </c>
    </row>
    <row r="15" spans="1:17" ht="17.25">
      <c r="B15" s="492" t="s">
        <v>327</v>
      </c>
      <c r="C15" s="493"/>
      <c r="D15" s="494"/>
      <c r="E15" s="97">
        <v>131</v>
      </c>
      <c r="F15" s="89">
        <v>104</v>
      </c>
      <c r="G15" s="89">
        <v>105</v>
      </c>
      <c r="H15" s="92">
        <f t="shared" si="4"/>
        <v>340</v>
      </c>
      <c r="I15" s="37"/>
      <c r="J15" s="492" t="s">
        <v>120</v>
      </c>
      <c r="K15" s="493"/>
      <c r="L15" s="494"/>
      <c r="M15" s="97">
        <v>91</v>
      </c>
      <c r="N15" s="89">
        <v>96</v>
      </c>
      <c r="O15" s="89">
        <v>81</v>
      </c>
      <c r="P15" s="92">
        <f t="shared" si="5"/>
        <v>268</v>
      </c>
    </row>
    <row r="16" spans="1:17" ht="18" thickBot="1">
      <c r="B16" s="495" t="s">
        <v>118</v>
      </c>
      <c r="C16" s="496"/>
      <c r="D16" s="497"/>
      <c r="E16" s="98">
        <v>120</v>
      </c>
      <c r="F16" s="99">
        <v>140</v>
      </c>
      <c r="G16" s="99">
        <v>128</v>
      </c>
      <c r="H16" s="93">
        <f t="shared" si="4"/>
        <v>388</v>
      </c>
      <c r="I16" s="37"/>
      <c r="J16" s="495" t="s">
        <v>329</v>
      </c>
      <c r="K16" s="496"/>
      <c r="L16" s="497"/>
      <c r="M16" s="98">
        <v>132</v>
      </c>
      <c r="N16" s="99">
        <v>95</v>
      </c>
      <c r="O16" s="99">
        <v>133</v>
      </c>
      <c r="P16" s="93">
        <f t="shared" si="5"/>
        <v>360</v>
      </c>
    </row>
    <row r="17" spans="2:16" ht="19.5" thickBot="1">
      <c r="B17" s="498" t="s">
        <v>332</v>
      </c>
      <c r="C17" s="499"/>
      <c r="D17" s="500"/>
      <c r="E17" s="100">
        <f>SUM(E12:E16)</f>
        <v>585</v>
      </c>
      <c r="F17" s="101">
        <f>SUM(F12:F16)</f>
        <v>620</v>
      </c>
      <c r="G17" s="101">
        <f>SUM(G12:G16)</f>
        <v>609</v>
      </c>
      <c r="H17" s="96">
        <f t="shared" si="4"/>
        <v>1814</v>
      </c>
      <c r="I17" s="37"/>
      <c r="J17" s="498" t="s">
        <v>332</v>
      </c>
      <c r="K17" s="499"/>
      <c r="L17" s="500"/>
      <c r="M17" s="100">
        <f>SUM(M12:M16)</f>
        <v>598</v>
      </c>
      <c r="N17" s="101">
        <f>SUM(N12:N16)</f>
        <v>545</v>
      </c>
      <c r="O17" s="101">
        <f>SUM(O12:O16)</f>
        <v>550</v>
      </c>
      <c r="P17" s="96">
        <f t="shared" si="5"/>
        <v>1693</v>
      </c>
    </row>
    <row r="18" spans="2:16" ht="20.25" thickBot="1">
      <c r="B18" s="481" t="s">
        <v>331</v>
      </c>
      <c r="C18" s="482"/>
      <c r="D18" s="95">
        <f>SUM(E18:H18)</f>
        <v>6</v>
      </c>
      <c r="E18" s="272">
        <f>IF(E17&gt;M17,2,0)+IF(E17&lt;M17,0)+IF(E17=M17,1)</f>
        <v>0</v>
      </c>
      <c r="F18" s="273">
        <f t="shared" ref="F18:H18" si="6">IF(F17&gt;N17,2,0)+IF(F17&lt;N17,0)+IF(F17=N17,1)</f>
        <v>2</v>
      </c>
      <c r="G18" s="273">
        <f t="shared" si="6"/>
        <v>2</v>
      </c>
      <c r="H18" s="274">
        <f t="shared" si="6"/>
        <v>2</v>
      </c>
      <c r="I18" s="37"/>
      <c r="J18" s="481" t="s">
        <v>331</v>
      </c>
      <c r="K18" s="482"/>
      <c r="L18" s="95">
        <f>SUM(M18:P18)</f>
        <v>2</v>
      </c>
      <c r="M18" s="272">
        <f>IF(M17&gt;E17,2,0)+IF(M17&lt;E17,0)+IF(M17=E17,1)</f>
        <v>2</v>
      </c>
      <c r="N18" s="273">
        <f t="shared" ref="N18:P18" si="7">IF(N17&gt;F17,2,0)+IF(N17&lt;F17,0)+IF(N17=F17,1)</f>
        <v>0</v>
      </c>
      <c r="O18" s="273">
        <f t="shared" si="7"/>
        <v>0</v>
      </c>
      <c r="P18" s="274">
        <f t="shared" si="7"/>
        <v>0</v>
      </c>
    </row>
    <row r="19" spans="2:16" s="37" customFormat="1" ht="15.75" thickBot="1"/>
    <row r="20" spans="2:16" ht="27" thickBot="1">
      <c r="B20" s="507" t="s">
        <v>10</v>
      </c>
      <c r="C20" s="508"/>
      <c r="D20" s="508"/>
      <c r="E20" s="508"/>
      <c r="F20" s="508"/>
      <c r="G20" s="508"/>
      <c r="H20" s="509"/>
      <c r="I20" s="271"/>
      <c r="J20" s="507" t="s">
        <v>12</v>
      </c>
      <c r="K20" s="508"/>
      <c r="L20" s="508"/>
      <c r="M20" s="508"/>
      <c r="N20" s="508"/>
      <c r="O20" s="508"/>
      <c r="P20" s="509"/>
    </row>
    <row r="21" spans="2:16" ht="17.25">
      <c r="B21" s="501" t="s">
        <v>161</v>
      </c>
      <c r="C21" s="502"/>
      <c r="D21" s="503"/>
      <c r="E21" s="94">
        <v>129</v>
      </c>
      <c r="F21" s="90">
        <v>130</v>
      </c>
      <c r="G21" s="90">
        <v>107</v>
      </c>
      <c r="H21" s="91">
        <f>SUM(E21:G21)</f>
        <v>366</v>
      </c>
      <c r="I21" s="37"/>
      <c r="J21" s="501" t="s">
        <v>61</v>
      </c>
      <c r="K21" s="502"/>
      <c r="L21" s="503"/>
      <c r="M21" s="94">
        <v>93</v>
      </c>
      <c r="N21" s="90">
        <v>111</v>
      </c>
      <c r="O21" s="90">
        <v>116</v>
      </c>
      <c r="P21" s="91">
        <f>SUM(M21:O21)</f>
        <v>320</v>
      </c>
    </row>
    <row r="22" spans="2:16" ht="17.25">
      <c r="B22" s="492" t="s">
        <v>115</v>
      </c>
      <c r="C22" s="493"/>
      <c r="D22" s="494"/>
      <c r="E22" s="97">
        <v>126</v>
      </c>
      <c r="F22" s="89">
        <v>112</v>
      </c>
      <c r="G22" s="89">
        <v>99</v>
      </c>
      <c r="H22" s="92">
        <f t="shared" ref="H22:H26" si="8">SUM(E22:G22)</f>
        <v>337</v>
      </c>
      <c r="I22" s="37"/>
      <c r="J22" s="492" t="s">
        <v>69</v>
      </c>
      <c r="K22" s="493"/>
      <c r="L22" s="494"/>
      <c r="M22" s="97">
        <v>126</v>
      </c>
      <c r="N22" s="89">
        <v>113</v>
      </c>
      <c r="O22" s="89">
        <v>97</v>
      </c>
      <c r="P22" s="92">
        <f t="shared" ref="P22:P26" si="9">SUM(M22:O22)</f>
        <v>336</v>
      </c>
    </row>
    <row r="23" spans="2:16" ht="17.25">
      <c r="B23" s="492" t="s">
        <v>131</v>
      </c>
      <c r="C23" s="493"/>
      <c r="D23" s="494"/>
      <c r="E23" s="97">
        <v>118</v>
      </c>
      <c r="F23" s="89">
        <v>119</v>
      </c>
      <c r="G23" s="89">
        <v>141</v>
      </c>
      <c r="H23" s="92">
        <f t="shared" si="8"/>
        <v>378</v>
      </c>
      <c r="I23" s="37"/>
      <c r="J23" s="492" t="s">
        <v>53</v>
      </c>
      <c r="K23" s="493"/>
      <c r="L23" s="494"/>
      <c r="M23" s="97">
        <v>91</v>
      </c>
      <c r="N23" s="89">
        <v>106</v>
      </c>
      <c r="O23" s="89">
        <v>100</v>
      </c>
      <c r="P23" s="92">
        <f t="shared" si="9"/>
        <v>297</v>
      </c>
    </row>
    <row r="24" spans="2:16" ht="17.25">
      <c r="B24" s="492" t="s">
        <v>123</v>
      </c>
      <c r="C24" s="493"/>
      <c r="D24" s="494"/>
      <c r="E24" s="97">
        <v>124</v>
      </c>
      <c r="F24" s="89">
        <v>137</v>
      </c>
      <c r="G24" s="89">
        <v>125</v>
      </c>
      <c r="H24" s="92">
        <f t="shared" si="8"/>
        <v>386</v>
      </c>
      <c r="I24" s="37"/>
      <c r="J24" s="492" t="s">
        <v>319</v>
      </c>
      <c r="K24" s="493"/>
      <c r="L24" s="494"/>
      <c r="M24" s="97">
        <v>134</v>
      </c>
      <c r="N24" s="89">
        <v>117</v>
      </c>
      <c r="O24" s="89">
        <v>96</v>
      </c>
      <c r="P24" s="92">
        <f t="shared" si="9"/>
        <v>347</v>
      </c>
    </row>
    <row r="25" spans="2:16" ht="18" thickBot="1">
      <c r="B25" s="495" t="s">
        <v>324</v>
      </c>
      <c r="C25" s="496"/>
      <c r="D25" s="497"/>
      <c r="E25" s="98">
        <v>94</v>
      </c>
      <c r="F25" s="99">
        <v>121</v>
      </c>
      <c r="G25" s="99">
        <v>102</v>
      </c>
      <c r="H25" s="93">
        <f t="shared" si="8"/>
        <v>317</v>
      </c>
      <c r="I25" s="37"/>
      <c r="J25" s="495" t="s">
        <v>45</v>
      </c>
      <c r="K25" s="496"/>
      <c r="L25" s="497"/>
      <c r="M25" s="98">
        <v>109</v>
      </c>
      <c r="N25" s="99">
        <v>103</v>
      </c>
      <c r="O25" s="99">
        <v>106</v>
      </c>
      <c r="P25" s="93">
        <f t="shared" si="9"/>
        <v>318</v>
      </c>
    </row>
    <row r="26" spans="2:16" ht="19.5" thickBot="1">
      <c r="B26" s="498" t="s">
        <v>332</v>
      </c>
      <c r="C26" s="499"/>
      <c r="D26" s="500"/>
      <c r="E26" s="100">
        <f>SUM(E21:E25)</f>
        <v>591</v>
      </c>
      <c r="F26" s="101">
        <f>SUM(F21:F25)</f>
        <v>619</v>
      </c>
      <c r="G26" s="101">
        <f>SUM(G21:G25)</f>
        <v>574</v>
      </c>
      <c r="H26" s="96">
        <f t="shared" si="8"/>
        <v>1784</v>
      </c>
      <c r="I26" s="37"/>
      <c r="J26" s="498" t="s">
        <v>332</v>
      </c>
      <c r="K26" s="499"/>
      <c r="L26" s="500"/>
      <c r="M26" s="100">
        <f>SUM(M21:M25)</f>
        <v>553</v>
      </c>
      <c r="N26" s="101">
        <f>SUM(N21:N25)</f>
        <v>550</v>
      </c>
      <c r="O26" s="101">
        <f>SUM(O21:O25)</f>
        <v>515</v>
      </c>
      <c r="P26" s="96">
        <f t="shared" si="9"/>
        <v>1618</v>
      </c>
    </row>
    <row r="27" spans="2:16" ht="20.25" thickBot="1">
      <c r="B27" s="481" t="s">
        <v>331</v>
      </c>
      <c r="C27" s="482"/>
      <c r="D27" s="95">
        <f>SUM(E27:H27)</f>
        <v>8</v>
      </c>
      <c r="E27" s="272">
        <f>IF(E26&gt;M26,2,0)+IF(E26&lt;M26,0)+IF(E26=M26,1)</f>
        <v>2</v>
      </c>
      <c r="F27" s="273">
        <f t="shared" ref="F27" si="10">IF(F26&gt;N26,2,0)+IF(F26&lt;N26,0)+IF(F26=N26,1)</f>
        <v>2</v>
      </c>
      <c r="G27" s="273">
        <f t="shared" ref="G27" si="11">IF(G26&gt;O26,2,0)+IF(G26&lt;O26,0)+IF(G26=O26,1)</f>
        <v>2</v>
      </c>
      <c r="H27" s="274">
        <f t="shared" ref="H27" si="12">IF(H26&gt;P26,2,0)+IF(H26&lt;P26,0)+IF(H26=P26,1)</f>
        <v>2</v>
      </c>
      <c r="I27" s="37"/>
      <c r="J27" s="481" t="s">
        <v>331</v>
      </c>
      <c r="K27" s="482"/>
      <c r="L27" s="95">
        <f>SUM(M27:P27)</f>
        <v>0</v>
      </c>
      <c r="M27" s="272">
        <f>IF(M26&gt;E26,2,0)+IF(M26&lt;E26,0)+IF(M26=E26,1)</f>
        <v>0</v>
      </c>
      <c r="N27" s="273">
        <f t="shared" ref="N27" si="13">IF(N26&gt;F26,2,0)+IF(N26&lt;F26,0)+IF(N26=F26,1)</f>
        <v>0</v>
      </c>
      <c r="O27" s="273">
        <f t="shared" ref="O27" si="14">IF(O26&gt;G26,2,0)+IF(O26&lt;G26,0)+IF(O26=G26,1)</f>
        <v>0</v>
      </c>
      <c r="P27" s="274">
        <f t="shared" ref="P27" si="15">IF(P26&gt;H26,2,0)+IF(P26&lt;H26,0)+IF(P26=H26,1)</f>
        <v>0</v>
      </c>
    </row>
    <row r="28" spans="2:16" s="37" customFormat="1" ht="15.75" thickBot="1"/>
    <row r="29" spans="2:16" ht="27" thickBot="1">
      <c r="B29" s="504" t="s">
        <v>14</v>
      </c>
      <c r="C29" s="505"/>
      <c r="D29" s="505"/>
      <c r="E29" s="505"/>
      <c r="F29" s="505"/>
      <c r="G29" s="505"/>
      <c r="H29" s="506"/>
      <c r="I29" s="270"/>
      <c r="J29" s="504" t="s">
        <v>11</v>
      </c>
      <c r="K29" s="505"/>
      <c r="L29" s="505"/>
      <c r="M29" s="505"/>
      <c r="N29" s="505"/>
      <c r="O29" s="505"/>
      <c r="P29" s="506"/>
    </row>
    <row r="30" spans="2:16" ht="17.25">
      <c r="B30" s="501" t="s">
        <v>55</v>
      </c>
      <c r="C30" s="502"/>
      <c r="D30" s="503"/>
      <c r="E30" s="94">
        <v>115</v>
      </c>
      <c r="F30" s="90">
        <v>136</v>
      </c>
      <c r="G30" s="90">
        <v>122</v>
      </c>
      <c r="H30" s="91">
        <f>SUM(E30:G30)</f>
        <v>373</v>
      </c>
      <c r="I30" s="37"/>
      <c r="J30" s="501" t="s">
        <v>133</v>
      </c>
      <c r="K30" s="502"/>
      <c r="L30" s="503"/>
      <c r="M30" s="94">
        <v>87</v>
      </c>
      <c r="N30" s="90">
        <v>131</v>
      </c>
      <c r="O30" s="90">
        <v>104</v>
      </c>
      <c r="P30" s="91">
        <f>SUM(M30:O30)</f>
        <v>322</v>
      </c>
    </row>
    <row r="31" spans="2:16" ht="17.25">
      <c r="B31" s="492" t="s">
        <v>441</v>
      </c>
      <c r="C31" s="493"/>
      <c r="D31" s="494"/>
      <c r="E31" s="97">
        <v>118</v>
      </c>
      <c r="F31" s="89">
        <v>146</v>
      </c>
      <c r="G31" s="89">
        <v>129</v>
      </c>
      <c r="H31" s="92">
        <f t="shared" ref="H31:H35" si="16">SUM(E31:G31)</f>
        <v>393</v>
      </c>
      <c r="I31" s="37"/>
      <c r="J31" s="492" t="s">
        <v>141</v>
      </c>
      <c r="K31" s="493"/>
      <c r="L31" s="494"/>
      <c r="M31" s="97">
        <v>99</v>
      </c>
      <c r="N31" s="89">
        <v>138</v>
      </c>
      <c r="O31" s="89">
        <v>122</v>
      </c>
      <c r="P31" s="92">
        <f t="shared" ref="P31:P35" si="17">SUM(M31:O31)</f>
        <v>359</v>
      </c>
    </row>
    <row r="32" spans="2:16" ht="17.25">
      <c r="B32" s="492" t="s">
        <v>321</v>
      </c>
      <c r="C32" s="493"/>
      <c r="D32" s="494"/>
      <c r="E32" s="97">
        <v>118</v>
      </c>
      <c r="F32" s="89">
        <v>119</v>
      </c>
      <c r="G32" s="89">
        <v>102</v>
      </c>
      <c r="H32" s="92">
        <f t="shared" si="16"/>
        <v>339</v>
      </c>
      <c r="I32" s="37"/>
      <c r="J32" s="492" t="s">
        <v>445</v>
      </c>
      <c r="K32" s="493"/>
      <c r="L32" s="494"/>
      <c r="M32" s="97">
        <v>125</v>
      </c>
      <c r="N32" s="89">
        <v>118</v>
      </c>
      <c r="O32" s="89">
        <v>116</v>
      </c>
      <c r="P32" s="92">
        <f t="shared" si="17"/>
        <v>359</v>
      </c>
    </row>
    <row r="33" spans="2:16" ht="17.25">
      <c r="B33" s="492" t="s">
        <v>47</v>
      </c>
      <c r="C33" s="493"/>
      <c r="D33" s="494"/>
      <c r="E33" s="97">
        <v>98</v>
      </c>
      <c r="F33" s="89">
        <v>99</v>
      </c>
      <c r="G33" s="89">
        <v>130</v>
      </c>
      <c r="H33" s="92">
        <f t="shared" si="16"/>
        <v>327</v>
      </c>
      <c r="I33" s="37"/>
      <c r="J33" s="492" t="s">
        <v>326</v>
      </c>
      <c r="K33" s="493"/>
      <c r="L33" s="494"/>
      <c r="M33" s="97">
        <v>112</v>
      </c>
      <c r="N33" s="89">
        <v>96</v>
      </c>
      <c r="O33" s="89">
        <v>120</v>
      </c>
      <c r="P33" s="92">
        <f t="shared" si="17"/>
        <v>328</v>
      </c>
    </row>
    <row r="34" spans="2:16" ht="18" thickBot="1">
      <c r="B34" s="495" t="s">
        <v>63</v>
      </c>
      <c r="C34" s="496"/>
      <c r="D34" s="497"/>
      <c r="E34" s="98">
        <v>104</v>
      </c>
      <c r="F34" s="99">
        <v>94</v>
      </c>
      <c r="G34" s="99">
        <v>127</v>
      </c>
      <c r="H34" s="93">
        <f t="shared" si="16"/>
        <v>325</v>
      </c>
      <c r="I34" s="37"/>
      <c r="J34" s="495" t="s">
        <v>117</v>
      </c>
      <c r="K34" s="496"/>
      <c r="L34" s="497"/>
      <c r="M34" s="98">
        <v>137</v>
      </c>
      <c r="N34" s="99">
        <v>145</v>
      </c>
      <c r="O34" s="99">
        <v>137</v>
      </c>
      <c r="P34" s="93">
        <f t="shared" si="17"/>
        <v>419</v>
      </c>
    </row>
    <row r="35" spans="2:16" ht="19.5" thickBot="1">
      <c r="B35" s="498" t="s">
        <v>332</v>
      </c>
      <c r="C35" s="499"/>
      <c r="D35" s="500"/>
      <c r="E35" s="100">
        <f>SUM(E30:E34)</f>
        <v>553</v>
      </c>
      <c r="F35" s="101">
        <f>SUM(F30:F34)</f>
        <v>594</v>
      </c>
      <c r="G35" s="101">
        <f>SUM(G30:G34)</f>
        <v>610</v>
      </c>
      <c r="H35" s="96">
        <f t="shared" si="16"/>
        <v>1757</v>
      </c>
      <c r="I35" s="37"/>
      <c r="J35" s="498" t="s">
        <v>332</v>
      </c>
      <c r="K35" s="499"/>
      <c r="L35" s="500"/>
      <c r="M35" s="100">
        <f>SUM(M30:M34)</f>
        <v>560</v>
      </c>
      <c r="N35" s="101">
        <f>SUM(N30:N34)</f>
        <v>628</v>
      </c>
      <c r="O35" s="101">
        <f>SUM(O30:O34)</f>
        <v>599</v>
      </c>
      <c r="P35" s="96">
        <f t="shared" si="17"/>
        <v>1787</v>
      </c>
    </row>
    <row r="36" spans="2:16" ht="20.25" thickBot="1">
      <c r="B36" s="481" t="s">
        <v>331</v>
      </c>
      <c r="C36" s="482"/>
      <c r="D36" s="95">
        <f>SUM(E36:H36)</f>
        <v>2</v>
      </c>
      <c r="E36" s="272">
        <f>IF(E35&gt;M35,2,0)+IF(E35&lt;M35,0)+IF(E35=M35,1)</f>
        <v>0</v>
      </c>
      <c r="F36" s="273">
        <f t="shared" ref="F36" si="18">IF(F35&gt;N35,2,0)+IF(F35&lt;N35,0)+IF(F35=N35,1)</f>
        <v>0</v>
      </c>
      <c r="G36" s="273">
        <f t="shared" ref="G36" si="19">IF(G35&gt;O35,2,0)+IF(G35&lt;O35,0)+IF(G35=O35,1)</f>
        <v>2</v>
      </c>
      <c r="H36" s="274">
        <f t="shared" ref="H36" si="20">IF(H35&gt;P35,2,0)+IF(H35&lt;P35,0)+IF(H35=P35,1)</f>
        <v>0</v>
      </c>
      <c r="I36" s="37"/>
      <c r="J36" s="481" t="s">
        <v>331</v>
      </c>
      <c r="K36" s="482"/>
      <c r="L36" s="95">
        <f>SUM(M36:P36)</f>
        <v>6</v>
      </c>
      <c r="M36" s="272">
        <f>IF(M35&gt;E35,2,0)+IF(M35&lt;E35,0)+IF(M35=E35,1)</f>
        <v>2</v>
      </c>
      <c r="N36" s="273">
        <f t="shared" ref="N36" si="21">IF(N35&gt;F35,2,0)+IF(N35&lt;F35,0)+IF(N35=F35,1)</f>
        <v>2</v>
      </c>
      <c r="O36" s="273">
        <f t="shared" ref="O36" si="22">IF(O35&gt;G35,2,0)+IF(O35&lt;G35,0)+IF(O35=G35,1)</f>
        <v>0</v>
      </c>
      <c r="P36" s="274">
        <f t="shared" ref="P36" si="23">IF(P35&gt;H35,2,0)+IF(P35&lt;H35,0)+IF(P35=H35,1)</f>
        <v>2</v>
      </c>
    </row>
    <row r="37" spans="2:16" s="37" customFormat="1" ht="15.75" thickBot="1"/>
    <row r="38" spans="2:16" ht="27" thickBot="1">
      <c r="B38" s="507" t="s">
        <v>7</v>
      </c>
      <c r="C38" s="508"/>
      <c r="D38" s="508"/>
      <c r="E38" s="508"/>
      <c r="F38" s="508"/>
      <c r="G38" s="508"/>
      <c r="H38" s="509"/>
      <c r="I38" s="271"/>
      <c r="J38" s="507" t="s">
        <v>0</v>
      </c>
      <c r="K38" s="508"/>
      <c r="L38" s="508"/>
      <c r="M38" s="508"/>
      <c r="N38" s="508"/>
      <c r="O38" s="508"/>
      <c r="P38" s="509"/>
    </row>
    <row r="39" spans="2:16" ht="17.25">
      <c r="B39" s="501" t="s">
        <v>68</v>
      </c>
      <c r="C39" s="502"/>
      <c r="D39" s="503"/>
      <c r="E39" s="94">
        <v>119</v>
      </c>
      <c r="F39" s="90">
        <v>123</v>
      </c>
      <c r="G39" s="90">
        <v>119</v>
      </c>
      <c r="H39" s="91">
        <f>SUM(E39:G39)</f>
        <v>361</v>
      </c>
      <c r="I39" s="37"/>
      <c r="J39" s="501" t="s">
        <v>65</v>
      </c>
      <c r="K39" s="502"/>
      <c r="L39" s="503"/>
      <c r="M39" s="94">
        <v>102</v>
      </c>
      <c r="N39" s="90">
        <v>95</v>
      </c>
      <c r="O39" s="90">
        <v>126</v>
      </c>
      <c r="P39" s="91">
        <f>SUM(M39:O39)</f>
        <v>323</v>
      </c>
    </row>
    <row r="40" spans="2:16" ht="17.25">
      <c r="B40" s="492" t="s">
        <v>44</v>
      </c>
      <c r="C40" s="493"/>
      <c r="D40" s="494"/>
      <c r="E40" s="97">
        <v>104</v>
      </c>
      <c r="F40" s="89">
        <v>111</v>
      </c>
      <c r="G40" s="89">
        <v>105</v>
      </c>
      <c r="H40" s="92">
        <f t="shared" ref="H40:H44" si="24">SUM(E40:G40)</f>
        <v>320</v>
      </c>
      <c r="I40" s="37"/>
      <c r="J40" s="492" t="s">
        <v>41</v>
      </c>
      <c r="K40" s="493"/>
      <c r="L40" s="494"/>
      <c r="M40" s="97">
        <v>117</v>
      </c>
      <c r="N40" s="89">
        <v>104</v>
      </c>
      <c r="O40" s="89">
        <v>121</v>
      </c>
      <c r="P40" s="92">
        <f t="shared" ref="P40:P44" si="25">SUM(M40:O40)</f>
        <v>342</v>
      </c>
    </row>
    <row r="41" spans="2:16" ht="17.25">
      <c r="B41" s="492" t="s">
        <v>52</v>
      </c>
      <c r="C41" s="493"/>
      <c r="D41" s="494"/>
      <c r="E41" s="97">
        <v>121</v>
      </c>
      <c r="F41" s="89">
        <v>118</v>
      </c>
      <c r="G41" s="89">
        <v>126</v>
      </c>
      <c r="H41" s="92">
        <f t="shared" si="24"/>
        <v>365</v>
      </c>
      <c r="I41" s="37"/>
      <c r="J41" s="492" t="s">
        <v>57</v>
      </c>
      <c r="K41" s="493"/>
      <c r="L41" s="494"/>
      <c r="M41" s="97">
        <v>117</v>
      </c>
      <c r="N41" s="89">
        <v>120</v>
      </c>
      <c r="O41" s="89">
        <v>119</v>
      </c>
      <c r="P41" s="92">
        <f t="shared" si="25"/>
        <v>356</v>
      </c>
    </row>
    <row r="42" spans="2:16" ht="17.25">
      <c r="B42" s="492" t="s">
        <v>60</v>
      </c>
      <c r="C42" s="493"/>
      <c r="D42" s="494"/>
      <c r="E42" s="97">
        <v>133</v>
      </c>
      <c r="F42" s="89">
        <v>113</v>
      </c>
      <c r="G42" s="89">
        <v>119</v>
      </c>
      <c r="H42" s="92">
        <f t="shared" si="24"/>
        <v>365</v>
      </c>
      <c r="I42" s="37"/>
      <c r="J42" s="492" t="s">
        <v>49</v>
      </c>
      <c r="K42" s="493"/>
      <c r="L42" s="494"/>
      <c r="M42" s="97">
        <v>115</v>
      </c>
      <c r="N42" s="89">
        <v>146</v>
      </c>
      <c r="O42" s="89">
        <v>145</v>
      </c>
      <c r="P42" s="92">
        <f t="shared" si="25"/>
        <v>406</v>
      </c>
    </row>
    <row r="43" spans="2:16" ht="18" thickBot="1">
      <c r="B43" s="495" t="s">
        <v>317</v>
      </c>
      <c r="C43" s="496"/>
      <c r="D43" s="497"/>
      <c r="E43" s="98">
        <v>122</v>
      </c>
      <c r="F43" s="99">
        <v>115</v>
      </c>
      <c r="G43" s="99">
        <v>113</v>
      </c>
      <c r="H43" s="93">
        <f t="shared" si="24"/>
        <v>350</v>
      </c>
      <c r="I43" s="37"/>
      <c r="J43" s="495" t="s">
        <v>314</v>
      </c>
      <c r="K43" s="496"/>
      <c r="L43" s="497"/>
      <c r="M43" s="98">
        <v>126</v>
      </c>
      <c r="N43" s="99">
        <v>125</v>
      </c>
      <c r="O43" s="99">
        <v>124</v>
      </c>
      <c r="P43" s="93">
        <f t="shared" si="25"/>
        <v>375</v>
      </c>
    </row>
    <row r="44" spans="2:16" ht="19.5" thickBot="1">
      <c r="B44" s="498" t="s">
        <v>332</v>
      </c>
      <c r="C44" s="499"/>
      <c r="D44" s="500"/>
      <c r="E44" s="100">
        <f>SUM(E39:E43)</f>
        <v>599</v>
      </c>
      <c r="F44" s="101">
        <f>SUM(F39:F43)</f>
        <v>580</v>
      </c>
      <c r="G44" s="101">
        <f>SUM(G39:G43)</f>
        <v>582</v>
      </c>
      <c r="H44" s="96">
        <f t="shared" si="24"/>
        <v>1761</v>
      </c>
      <c r="I44" s="37"/>
      <c r="J44" s="498" t="s">
        <v>332</v>
      </c>
      <c r="K44" s="499"/>
      <c r="L44" s="500"/>
      <c r="M44" s="100">
        <f>SUM(M39:M43)</f>
        <v>577</v>
      </c>
      <c r="N44" s="101">
        <f>SUM(N39:N43)</f>
        <v>590</v>
      </c>
      <c r="O44" s="101">
        <f>SUM(O39:O43)</f>
        <v>635</v>
      </c>
      <c r="P44" s="96">
        <f t="shared" si="25"/>
        <v>1802</v>
      </c>
    </row>
    <row r="45" spans="2:16" ht="20.25" thickBot="1">
      <c r="B45" s="481" t="s">
        <v>331</v>
      </c>
      <c r="C45" s="482"/>
      <c r="D45" s="95">
        <f>SUM(E45:H45)</f>
        <v>2</v>
      </c>
      <c r="E45" s="272">
        <f>IF(E44&gt;M44,2,0)+IF(E44&lt;M44,0)+IF(E44=M44,1)</f>
        <v>2</v>
      </c>
      <c r="F45" s="273">
        <f t="shared" ref="F45" si="26">IF(F44&gt;N44,2,0)+IF(F44&lt;N44,0)+IF(F44=N44,1)</f>
        <v>0</v>
      </c>
      <c r="G45" s="273">
        <f t="shared" ref="G45" si="27">IF(G44&gt;O44,2,0)+IF(G44&lt;O44,0)+IF(G44=O44,1)</f>
        <v>0</v>
      </c>
      <c r="H45" s="274">
        <f t="shared" ref="H45" si="28">IF(H44&gt;P44,2,0)+IF(H44&lt;P44,0)+IF(H44=P44,1)</f>
        <v>0</v>
      </c>
      <c r="I45" s="37"/>
      <c r="J45" s="481" t="s">
        <v>331</v>
      </c>
      <c r="K45" s="482"/>
      <c r="L45" s="95">
        <f>SUM(M45:P45)</f>
        <v>6</v>
      </c>
      <c r="M45" s="272">
        <f>IF(M44&gt;E44,2,0)+IF(M44&lt;E44,0)+IF(M44=E44,1)</f>
        <v>0</v>
      </c>
      <c r="N45" s="273">
        <f t="shared" ref="N45" si="29">IF(N44&gt;F44,2,0)+IF(N44&lt;F44,0)+IF(N44=F44,1)</f>
        <v>2</v>
      </c>
      <c r="O45" s="273">
        <f t="shared" ref="O45" si="30">IF(O44&gt;G44,2,0)+IF(O44&lt;G44,0)+IF(O44=G44,1)</f>
        <v>2</v>
      </c>
      <c r="P45" s="274">
        <f t="shared" ref="P45" si="31">IF(P44&gt;H44,2,0)+IF(P44&lt;H44,0)+IF(P44=H44,1)</f>
        <v>2</v>
      </c>
    </row>
    <row r="46" spans="2:16" s="37" customFormat="1" ht="15.75" thickBot="1"/>
    <row r="47" spans="2:16" ht="27" thickBot="1">
      <c r="B47" s="504" t="s">
        <v>16</v>
      </c>
      <c r="C47" s="505"/>
      <c r="D47" s="505"/>
      <c r="E47" s="505"/>
      <c r="F47" s="505"/>
      <c r="G47" s="505"/>
      <c r="H47" s="506"/>
      <c r="I47" s="270"/>
      <c r="J47" s="504" t="s">
        <v>13</v>
      </c>
      <c r="K47" s="505"/>
      <c r="L47" s="505"/>
      <c r="M47" s="505"/>
      <c r="N47" s="505"/>
      <c r="O47" s="505"/>
      <c r="P47" s="506"/>
    </row>
    <row r="48" spans="2:16" ht="17.25">
      <c r="B48" s="501" t="s">
        <v>122</v>
      </c>
      <c r="C48" s="502"/>
      <c r="D48" s="503"/>
      <c r="E48" s="94">
        <v>93</v>
      </c>
      <c r="F48" s="90">
        <v>106</v>
      </c>
      <c r="G48" s="90">
        <v>92</v>
      </c>
      <c r="H48" s="91">
        <f>SUM(E48:G48)</f>
        <v>291</v>
      </c>
      <c r="I48" s="37"/>
      <c r="J48" s="501" t="s">
        <v>328</v>
      </c>
      <c r="K48" s="502"/>
      <c r="L48" s="503"/>
      <c r="M48" s="94">
        <v>128</v>
      </c>
      <c r="N48" s="90">
        <v>121</v>
      </c>
      <c r="O48" s="90">
        <v>106</v>
      </c>
      <c r="P48" s="91">
        <f>SUM(M48:O48)</f>
        <v>355</v>
      </c>
    </row>
    <row r="49" spans="2:16" ht="17.25">
      <c r="B49" s="492" t="s">
        <v>114</v>
      </c>
      <c r="C49" s="493"/>
      <c r="D49" s="494"/>
      <c r="E49" s="97">
        <v>85</v>
      </c>
      <c r="F49" s="89">
        <v>95</v>
      </c>
      <c r="G49" s="89">
        <v>96</v>
      </c>
      <c r="H49" s="92">
        <f t="shared" ref="H49:H53" si="32">SUM(E49:G49)</f>
        <v>276</v>
      </c>
      <c r="I49" s="37"/>
      <c r="J49" s="492" t="s">
        <v>119</v>
      </c>
      <c r="K49" s="493"/>
      <c r="L49" s="494"/>
      <c r="M49" s="97">
        <v>123</v>
      </c>
      <c r="N49" s="89">
        <v>115</v>
      </c>
      <c r="O49" s="89">
        <v>106</v>
      </c>
      <c r="P49" s="92">
        <f t="shared" ref="P49:P53" si="33">SUM(M49:O49)</f>
        <v>344</v>
      </c>
    </row>
    <row r="50" spans="2:16" ht="17.25">
      <c r="B50" s="492" t="s">
        <v>323</v>
      </c>
      <c r="C50" s="493"/>
      <c r="D50" s="494"/>
      <c r="E50" s="97">
        <v>124</v>
      </c>
      <c r="F50" s="89">
        <v>100</v>
      </c>
      <c r="G50" s="89">
        <v>107</v>
      </c>
      <c r="H50" s="92">
        <f t="shared" si="32"/>
        <v>331</v>
      </c>
      <c r="I50" s="37"/>
      <c r="J50" s="492" t="s">
        <v>127</v>
      </c>
      <c r="K50" s="493"/>
      <c r="L50" s="494"/>
      <c r="M50" s="97">
        <v>128</v>
      </c>
      <c r="N50" s="89">
        <v>114</v>
      </c>
      <c r="O50" s="89">
        <v>104</v>
      </c>
      <c r="P50" s="92">
        <f t="shared" si="33"/>
        <v>346</v>
      </c>
    </row>
    <row r="51" spans="2:16" ht="17.25">
      <c r="B51" s="492" t="s">
        <v>130</v>
      </c>
      <c r="C51" s="493"/>
      <c r="D51" s="494"/>
      <c r="E51" s="97">
        <v>126</v>
      </c>
      <c r="F51" s="89">
        <v>86</v>
      </c>
      <c r="G51" s="89">
        <v>100</v>
      </c>
      <c r="H51" s="92">
        <f t="shared" si="32"/>
        <v>312</v>
      </c>
      <c r="I51" s="37"/>
      <c r="J51" s="492" t="s">
        <v>135</v>
      </c>
      <c r="K51" s="493"/>
      <c r="L51" s="494"/>
      <c r="M51" s="97">
        <v>117</v>
      </c>
      <c r="N51" s="89">
        <v>118</v>
      </c>
      <c r="O51" s="89">
        <v>108</v>
      </c>
      <c r="P51" s="92">
        <f t="shared" si="33"/>
        <v>343</v>
      </c>
    </row>
    <row r="52" spans="2:16" ht="18" thickBot="1">
      <c r="B52" s="495" t="s">
        <v>138</v>
      </c>
      <c r="C52" s="496"/>
      <c r="D52" s="497"/>
      <c r="E52" s="98">
        <v>124</v>
      </c>
      <c r="F52" s="99">
        <v>147</v>
      </c>
      <c r="G52" s="99">
        <v>97</v>
      </c>
      <c r="H52" s="93">
        <f t="shared" si="32"/>
        <v>368</v>
      </c>
      <c r="I52" s="37"/>
      <c r="J52" s="495" t="s">
        <v>143</v>
      </c>
      <c r="K52" s="496"/>
      <c r="L52" s="497"/>
      <c r="M52" s="98">
        <v>106</v>
      </c>
      <c r="N52" s="99">
        <v>113</v>
      </c>
      <c r="O52" s="99">
        <v>84</v>
      </c>
      <c r="P52" s="93">
        <f t="shared" si="33"/>
        <v>303</v>
      </c>
    </row>
    <row r="53" spans="2:16" ht="19.5" thickBot="1">
      <c r="B53" s="498" t="s">
        <v>332</v>
      </c>
      <c r="C53" s="499"/>
      <c r="D53" s="500"/>
      <c r="E53" s="100">
        <f>SUM(E48:E52)</f>
        <v>552</v>
      </c>
      <c r="F53" s="101">
        <f>SUM(F48:F52)</f>
        <v>534</v>
      </c>
      <c r="G53" s="101">
        <f>SUM(G48:G52)</f>
        <v>492</v>
      </c>
      <c r="H53" s="96">
        <f t="shared" si="32"/>
        <v>1578</v>
      </c>
      <c r="I53" s="37"/>
      <c r="J53" s="498" t="s">
        <v>332</v>
      </c>
      <c r="K53" s="499"/>
      <c r="L53" s="500"/>
      <c r="M53" s="100">
        <f>SUM(M48:M52)</f>
        <v>602</v>
      </c>
      <c r="N53" s="101">
        <f>SUM(N48:N52)</f>
        <v>581</v>
      </c>
      <c r="O53" s="101">
        <f>SUM(O48:O52)</f>
        <v>508</v>
      </c>
      <c r="P53" s="96">
        <f t="shared" si="33"/>
        <v>1691</v>
      </c>
    </row>
    <row r="54" spans="2:16" ht="20.25" thickBot="1">
      <c r="B54" s="481" t="s">
        <v>331</v>
      </c>
      <c r="C54" s="482"/>
      <c r="D54" s="95">
        <f>SUM(E54:H54)</f>
        <v>0</v>
      </c>
      <c r="E54" s="272">
        <f>IF(E53&gt;M53,2,0)+IF(E53&lt;M53,0)+IF(E53=M53,1)</f>
        <v>0</v>
      </c>
      <c r="F54" s="273">
        <f t="shared" ref="F54" si="34">IF(F53&gt;N53,2,0)+IF(F53&lt;N53,0)+IF(F53=N53,1)</f>
        <v>0</v>
      </c>
      <c r="G54" s="273">
        <f t="shared" ref="G54" si="35">IF(G53&gt;O53,2,0)+IF(G53&lt;O53,0)+IF(G53=O53,1)</f>
        <v>0</v>
      </c>
      <c r="H54" s="274">
        <f t="shared" ref="H54" si="36">IF(H53&gt;P53,2,0)+IF(H53&lt;P53,0)+IF(H53=P53,1)</f>
        <v>0</v>
      </c>
      <c r="I54" s="37"/>
      <c r="J54" s="481" t="s">
        <v>331</v>
      </c>
      <c r="K54" s="482"/>
      <c r="L54" s="95">
        <f>SUM(M54:P54)</f>
        <v>8</v>
      </c>
      <c r="M54" s="272">
        <f>IF(M53&gt;E53,2,0)+IF(M53&lt;E53,0)+IF(M53=E53,1)</f>
        <v>2</v>
      </c>
      <c r="N54" s="273">
        <f t="shared" ref="N54" si="37">IF(N53&gt;F53,2,0)+IF(N53&lt;F53,0)+IF(N53=F53,1)</f>
        <v>2</v>
      </c>
      <c r="O54" s="273">
        <f t="shared" ref="O54" si="38">IF(O53&gt;G53,2,0)+IF(O53&lt;G53,0)+IF(O53=G53,1)</f>
        <v>2</v>
      </c>
      <c r="P54" s="274">
        <f t="shared" ref="P54" si="39">IF(P53&gt;H53,2,0)+IF(P53&lt;H53,0)+IF(P53=H53,1)</f>
        <v>2</v>
      </c>
    </row>
    <row r="55" spans="2:16" s="37" customFormat="1" ht="15.75" thickBot="1"/>
    <row r="56" spans="2:16" ht="27" thickBot="1">
      <c r="B56" s="507" t="s">
        <v>15</v>
      </c>
      <c r="C56" s="508"/>
      <c r="D56" s="508"/>
      <c r="E56" s="508"/>
      <c r="F56" s="508"/>
      <c r="G56" s="508"/>
      <c r="H56" s="509"/>
      <c r="I56" s="271"/>
      <c r="J56" s="507" t="s">
        <v>5</v>
      </c>
      <c r="K56" s="508"/>
      <c r="L56" s="508"/>
      <c r="M56" s="508"/>
      <c r="N56" s="508"/>
      <c r="O56" s="508"/>
      <c r="P56" s="509"/>
    </row>
    <row r="57" spans="2:16" ht="17.25">
      <c r="B57" s="501" t="s">
        <v>137</v>
      </c>
      <c r="C57" s="502"/>
      <c r="D57" s="503"/>
      <c r="E57" s="94">
        <v>106</v>
      </c>
      <c r="F57" s="90">
        <v>89</v>
      </c>
      <c r="G57" s="90">
        <v>113</v>
      </c>
      <c r="H57" s="91">
        <f>SUM(E57:G57)</f>
        <v>308</v>
      </c>
      <c r="I57" s="37"/>
      <c r="J57" s="501" t="s">
        <v>325</v>
      </c>
      <c r="K57" s="502"/>
      <c r="L57" s="503"/>
      <c r="M57" s="94">
        <v>112</v>
      </c>
      <c r="N57" s="90">
        <v>109</v>
      </c>
      <c r="O57" s="90">
        <v>113</v>
      </c>
      <c r="P57" s="91">
        <f>SUM(M57:O57)</f>
        <v>334</v>
      </c>
    </row>
    <row r="58" spans="2:16" ht="17.25">
      <c r="B58" s="492" t="s">
        <v>129</v>
      </c>
      <c r="C58" s="493"/>
      <c r="D58" s="494"/>
      <c r="E58" s="97">
        <v>108</v>
      </c>
      <c r="F58" s="89">
        <v>98</v>
      </c>
      <c r="G58" s="89">
        <v>142</v>
      </c>
      <c r="H58" s="92">
        <f t="shared" ref="H58:H62" si="40">SUM(E58:G58)</f>
        <v>348</v>
      </c>
      <c r="I58" s="37"/>
      <c r="J58" s="492" t="s">
        <v>116</v>
      </c>
      <c r="K58" s="493"/>
      <c r="L58" s="494"/>
      <c r="M58" s="97">
        <v>126</v>
      </c>
      <c r="N58" s="89">
        <v>114</v>
      </c>
      <c r="O58" s="89">
        <v>140</v>
      </c>
      <c r="P58" s="92">
        <f t="shared" ref="P58:P62" si="41">SUM(M58:O58)</f>
        <v>380</v>
      </c>
    </row>
    <row r="59" spans="2:16" ht="17.25">
      <c r="B59" s="492" t="s">
        <v>145</v>
      </c>
      <c r="C59" s="493"/>
      <c r="D59" s="494"/>
      <c r="E59" s="97">
        <v>123</v>
      </c>
      <c r="F59" s="89">
        <v>91</v>
      </c>
      <c r="G59" s="89">
        <v>141</v>
      </c>
      <c r="H59" s="92">
        <f t="shared" si="40"/>
        <v>355</v>
      </c>
      <c r="I59" s="37"/>
      <c r="J59" s="492" t="s">
        <v>399</v>
      </c>
      <c r="K59" s="493"/>
      <c r="L59" s="494"/>
      <c r="M59" s="97">
        <v>141</v>
      </c>
      <c r="N59" s="89">
        <v>117</v>
      </c>
      <c r="O59" s="89">
        <v>116</v>
      </c>
      <c r="P59" s="92">
        <f t="shared" si="41"/>
        <v>374</v>
      </c>
    </row>
    <row r="60" spans="2:16" ht="17.25">
      <c r="B60" s="492" t="s">
        <v>121</v>
      </c>
      <c r="C60" s="493"/>
      <c r="D60" s="494"/>
      <c r="E60" s="97">
        <v>137</v>
      </c>
      <c r="F60" s="89">
        <v>115</v>
      </c>
      <c r="G60" s="89">
        <v>107</v>
      </c>
      <c r="H60" s="92">
        <f t="shared" si="40"/>
        <v>359</v>
      </c>
      <c r="I60" s="37"/>
      <c r="J60" s="492" t="s">
        <v>132</v>
      </c>
      <c r="K60" s="493"/>
      <c r="L60" s="494"/>
      <c r="M60" s="97">
        <v>98</v>
      </c>
      <c r="N60" s="89">
        <v>93</v>
      </c>
      <c r="O60" s="89">
        <v>125</v>
      </c>
      <c r="P60" s="92">
        <f t="shared" si="41"/>
        <v>316</v>
      </c>
    </row>
    <row r="61" spans="2:16" ht="18" thickBot="1">
      <c r="B61" s="495" t="s">
        <v>330</v>
      </c>
      <c r="C61" s="496"/>
      <c r="D61" s="497"/>
      <c r="E61" s="98">
        <v>132</v>
      </c>
      <c r="F61" s="99">
        <v>114</v>
      </c>
      <c r="G61" s="99">
        <v>136</v>
      </c>
      <c r="H61" s="93">
        <f t="shared" si="40"/>
        <v>382</v>
      </c>
      <c r="I61" s="37"/>
      <c r="J61" s="495" t="s">
        <v>140</v>
      </c>
      <c r="K61" s="496"/>
      <c r="L61" s="497"/>
      <c r="M61" s="98">
        <v>126</v>
      </c>
      <c r="N61" s="99">
        <v>124</v>
      </c>
      <c r="O61" s="99">
        <v>149</v>
      </c>
      <c r="P61" s="93">
        <f t="shared" si="41"/>
        <v>399</v>
      </c>
    </row>
    <row r="62" spans="2:16" ht="19.5" thickBot="1">
      <c r="B62" s="498" t="s">
        <v>332</v>
      </c>
      <c r="C62" s="499"/>
      <c r="D62" s="500"/>
      <c r="E62" s="100">
        <f>SUM(E57:E61)</f>
        <v>606</v>
      </c>
      <c r="F62" s="101">
        <f>SUM(F57:F61)</f>
        <v>507</v>
      </c>
      <c r="G62" s="101">
        <f>SUM(G57:G61)</f>
        <v>639</v>
      </c>
      <c r="H62" s="96">
        <f t="shared" si="40"/>
        <v>1752</v>
      </c>
      <c r="I62" s="37"/>
      <c r="J62" s="498" t="s">
        <v>332</v>
      </c>
      <c r="K62" s="499"/>
      <c r="L62" s="500"/>
      <c r="M62" s="100">
        <f>SUM(M57:M61)</f>
        <v>603</v>
      </c>
      <c r="N62" s="101">
        <f>SUM(N57:N61)</f>
        <v>557</v>
      </c>
      <c r="O62" s="101">
        <f>SUM(O57:O61)</f>
        <v>643</v>
      </c>
      <c r="P62" s="96">
        <f t="shared" si="41"/>
        <v>1803</v>
      </c>
    </row>
    <row r="63" spans="2:16" ht="20.25" thickBot="1">
      <c r="B63" s="481" t="s">
        <v>331</v>
      </c>
      <c r="C63" s="482"/>
      <c r="D63" s="95">
        <f>SUM(E63:H63)</f>
        <v>2</v>
      </c>
      <c r="E63" s="272">
        <f>IF(E62&gt;M62,2,0)+IF(E62&lt;M62,0)+IF(E62=M62,1)</f>
        <v>2</v>
      </c>
      <c r="F63" s="273">
        <f t="shared" ref="F63" si="42">IF(F62&gt;N62,2,0)+IF(F62&lt;N62,0)+IF(F62=N62,1)</f>
        <v>0</v>
      </c>
      <c r="G63" s="273">
        <f t="shared" ref="G63" si="43">IF(G62&gt;O62,2,0)+IF(G62&lt;O62,0)+IF(G62=O62,1)</f>
        <v>0</v>
      </c>
      <c r="H63" s="274">
        <f t="shared" ref="H63" si="44">IF(H62&gt;P62,2,0)+IF(H62&lt;P62,0)+IF(H62=P62,1)</f>
        <v>0</v>
      </c>
      <c r="I63" s="37"/>
      <c r="J63" s="481" t="s">
        <v>331</v>
      </c>
      <c r="K63" s="482"/>
      <c r="L63" s="95">
        <f>SUM(M63:P63)</f>
        <v>6</v>
      </c>
      <c r="M63" s="272">
        <f>IF(M62&gt;E62,2,0)+IF(M62&lt;E62,0)+IF(M62=E62,1)</f>
        <v>0</v>
      </c>
      <c r="N63" s="273">
        <f t="shared" ref="N63" si="45">IF(N62&gt;F62,2,0)+IF(N62&lt;F62,0)+IF(N62=F62,1)</f>
        <v>2</v>
      </c>
      <c r="O63" s="273">
        <f t="shared" ref="O63" si="46">IF(O62&gt;G62,2,0)+IF(O62&lt;G62,0)+IF(O62=G62,1)</f>
        <v>2</v>
      </c>
      <c r="P63" s="274">
        <f t="shared" ref="P63" si="47">IF(P62&gt;H62,2,0)+IF(P62&lt;H62,0)+IF(P62=H62,1)</f>
        <v>2</v>
      </c>
    </row>
    <row r="64" spans="2:16" s="37" customFormat="1" ht="15.75" thickBot="1"/>
    <row r="65" spans="2:16" ht="27" customHeight="1" thickBot="1">
      <c r="B65" s="504" t="s">
        <v>6</v>
      </c>
      <c r="C65" s="505"/>
      <c r="D65" s="505"/>
      <c r="E65" s="505"/>
      <c r="F65" s="505"/>
      <c r="G65" s="505"/>
      <c r="H65" s="506"/>
      <c r="I65" s="270"/>
      <c r="J65" s="504" t="s">
        <v>2</v>
      </c>
      <c r="K65" s="505"/>
      <c r="L65" s="505"/>
      <c r="M65" s="505"/>
      <c r="N65" s="505"/>
      <c r="O65" s="505"/>
      <c r="P65" s="506"/>
    </row>
    <row r="66" spans="2:16" ht="17.25">
      <c r="B66" s="501" t="s">
        <v>320</v>
      </c>
      <c r="C66" s="502"/>
      <c r="D66" s="503"/>
      <c r="E66" s="94">
        <v>111</v>
      </c>
      <c r="F66" s="90">
        <v>107</v>
      </c>
      <c r="G66" s="90">
        <v>103</v>
      </c>
      <c r="H66" s="91">
        <f>SUM(E66:G66)</f>
        <v>321</v>
      </c>
      <c r="I66" s="37"/>
      <c r="J66" s="501" t="s">
        <v>42</v>
      </c>
      <c r="K66" s="502"/>
      <c r="L66" s="503"/>
      <c r="M66" s="94">
        <v>100</v>
      </c>
      <c r="N66" s="90">
        <v>112</v>
      </c>
      <c r="O66" s="90">
        <v>111</v>
      </c>
      <c r="P66" s="91">
        <f>SUM(M66:O66)</f>
        <v>323</v>
      </c>
    </row>
    <row r="67" spans="2:16" ht="17.25">
      <c r="B67" s="492" t="s">
        <v>54</v>
      </c>
      <c r="C67" s="493"/>
      <c r="D67" s="494"/>
      <c r="E67" s="97">
        <v>88</v>
      </c>
      <c r="F67" s="89">
        <v>124</v>
      </c>
      <c r="G67" s="89">
        <v>107</v>
      </c>
      <c r="H67" s="92">
        <f t="shared" ref="H67:H71" si="48">SUM(E67:G67)</f>
        <v>319</v>
      </c>
      <c r="I67" s="37"/>
      <c r="J67" s="492" t="s">
        <v>50</v>
      </c>
      <c r="K67" s="493"/>
      <c r="L67" s="494"/>
      <c r="M67" s="97">
        <v>158</v>
      </c>
      <c r="N67" s="89">
        <v>122</v>
      </c>
      <c r="O67" s="89">
        <v>117</v>
      </c>
      <c r="P67" s="92">
        <f t="shared" ref="P67:P71" si="49">SUM(M67:O67)</f>
        <v>397</v>
      </c>
    </row>
    <row r="68" spans="2:16" ht="17.25">
      <c r="B68" s="492" t="s">
        <v>46</v>
      </c>
      <c r="C68" s="493"/>
      <c r="D68" s="494"/>
      <c r="E68" s="97">
        <v>129</v>
      </c>
      <c r="F68" s="89">
        <v>124</v>
      </c>
      <c r="G68" s="89">
        <v>102</v>
      </c>
      <c r="H68" s="92">
        <f t="shared" si="48"/>
        <v>355</v>
      </c>
      <c r="I68" s="37"/>
      <c r="J68" s="492" t="s">
        <v>58</v>
      </c>
      <c r="K68" s="493"/>
      <c r="L68" s="494"/>
      <c r="M68" s="97">
        <v>112</v>
      </c>
      <c r="N68" s="89">
        <v>113</v>
      </c>
      <c r="O68" s="89">
        <v>116</v>
      </c>
      <c r="P68" s="92">
        <f t="shared" si="49"/>
        <v>341</v>
      </c>
    </row>
    <row r="69" spans="2:16" ht="17.25">
      <c r="B69" s="492" t="s">
        <v>62</v>
      </c>
      <c r="C69" s="493"/>
      <c r="D69" s="494"/>
      <c r="E69" s="97">
        <v>118</v>
      </c>
      <c r="F69" s="89">
        <v>102</v>
      </c>
      <c r="G69" s="89">
        <v>123</v>
      </c>
      <c r="H69" s="92">
        <f t="shared" si="48"/>
        <v>343</v>
      </c>
      <c r="I69" s="37"/>
      <c r="J69" s="492" t="s">
        <v>66</v>
      </c>
      <c r="K69" s="493"/>
      <c r="L69" s="494"/>
      <c r="M69" s="97">
        <v>116</v>
      </c>
      <c r="N69" s="89">
        <v>112</v>
      </c>
      <c r="O69" s="89">
        <v>121</v>
      </c>
      <c r="P69" s="92">
        <f t="shared" si="49"/>
        <v>349</v>
      </c>
    </row>
    <row r="70" spans="2:16" ht="18" thickBot="1">
      <c r="B70" s="495" t="s">
        <v>70</v>
      </c>
      <c r="C70" s="496"/>
      <c r="D70" s="497"/>
      <c r="E70" s="98">
        <v>121</v>
      </c>
      <c r="F70" s="99">
        <v>140</v>
      </c>
      <c r="G70" s="99">
        <v>140</v>
      </c>
      <c r="H70" s="93">
        <f t="shared" si="48"/>
        <v>401</v>
      </c>
      <c r="I70" s="37"/>
      <c r="J70" s="495" t="s">
        <v>315</v>
      </c>
      <c r="K70" s="496"/>
      <c r="L70" s="497"/>
      <c r="M70" s="98">
        <v>140</v>
      </c>
      <c r="N70" s="99">
        <v>145</v>
      </c>
      <c r="O70" s="99">
        <v>117</v>
      </c>
      <c r="P70" s="93">
        <f t="shared" si="49"/>
        <v>402</v>
      </c>
    </row>
    <row r="71" spans="2:16" ht="22.5" customHeight="1" thickBot="1">
      <c r="B71" s="498" t="s">
        <v>332</v>
      </c>
      <c r="C71" s="499"/>
      <c r="D71" s="500"/>
      <c r="E71" s="100">
        <f>SUM(E66:E70)</f>
        <v>567</v>
      </c>
      <c r="F71" s="101">
        <f>SUM(F66:F70)</f>
        <v>597</v>
      </c>
      <c r="G71" s="101">
        <f>SUM(G66:G70)</f>
        <v>575</v>
      </c>
      <c r="H71" s="96">
        <f t="shared" si="48"/>
        <v>1739</v>
      </c>
      <c r="I71" s="37"/>
      <c r="J71" s="498" t="s">
        <v>332</v>
      </c>
      <c r="K71" s="499"/>
      <c r="L71" s="500"/>
      <c r="M71" s="100">
        <f>SUM(M66:M70)</f>
        <v>626</v>
      </c>
      <c r="N71" s="101">
        <f>SUM(N66:N70)</f>
        <v>604</v>
      </c>
      <c r="O71" s="101">
        <f>SUM(O66:O70)</f>
        <v>582</v>
      </c>
      <c r="P71" s="96">
        <f t="shared" si="49"/>
        <v>1812</v>
      </c>
    </row>
    <row r="72" spans="2:16" ht="20.25" thickBot="1">
      <c r="B72" s="481" t="s">
        <v>331</v>
      </c>
      <c r="C72" s="482"/>
      <c r="D72" s="95">
        <f>SUM(E72:H72)</f>
        <v>0</v>
      </c>
      <c r="E72" s="272">
        <f>IF(E71&gt;M71,2,0)+IF(E71&lt;M71,0)+IF(E71=M71,1)</f>
        <v>0</v>
      </c>
      <c r="F72" s="273">
        <f t="shared" ref="F72" si="50">IF(F71&gt;N71,2,0)+IF(F71&lt;N71,0)+IF(F71=N71,1)</f>
        <v>0</v>
      </c>
      <c r="G72" s="273">
        <f t="shared" ref="G72" si="51">IF(G71&gt;O71,2,0)+IF(G71&lt;O71,0)+IF(G71=O71,1)</f>
        <v>0</v>
      </c>
      <c r="H72" s="274">
        <f t="shared" ref="H72" si="52">IF(H71&gt;P71,2,0)+IF(H71&lt;P71,0)+IF(H71=P71,1)</f>
        <v>0</v>
      </c>
      <c r="I72" s="37"/>
      <c r="J72" s="481" t="s">
        <v>331</v>
      </c>
      <c r="K72" s="482"/>
      <c r="L72" s="95">
        <f>SUM(M72:P72)</f>
        <v>8</v>
      </c>
      <c r="M72" s="272">
        <f>IF(M71&gt;E71,2,0)+IF(M71&lt;E71,0)+IF(M71=E71,1)</f>
        <v>2</v>
      </c>
      <c r="N72" s="273">
        <f t="shared" ref="N72" si="53">IF(N71&gt;F71,2,0)+IF(N71&lt;F71,0)+IF(N71=F71,1)</f>
        <v>2</v>
      </c>
      <c r="O72" s="273">
        <f t="shared" ref="O72" si="54">IF(O71&gt;G71,2,0)+IF(O71&lt;G71,0)+IF(O71=G71,1)</f>
        <v>2</v>
      </c>
      <c r="P72" s="274">
        <f t="shared" ref="P72" si="55">IF(P71&gt;H71,2,0)+IF(P71&lt;H71,0)+IF(P71=H71,1)</f>
        <v>2</v>
      </c>
    </row>
    <row r="73" spans="2:16" s="37" customFormat="1"/>
    <row r="74" spans="2:16" s="37" customFormat="1" ht="15.75" thickBot="1"/>
    <row r="75" spans="2:16" s="37" customFormat="1" ht="21.75" thickTop="1" thickBot="1">
      <c r="B75" s="483" t="s">
        <v>437</v>
      </c>
      <c r="C75" s="484"/>
      <c r="D75" s="484"/>
      <c r="E75" s="484"/>
      <c r="F75" s="484"/>
      <c r="G75" s="484"/>
      <c r="H75" s="485"/>
      <c r="I75" s="268"/>
      <c r="J75" s="486" t="s">
        <v>440</v>
      </c>
      <c r="K75" s="487"/>
      <c r="L75" s="487"/>
      <c r="M75" s="487"/>
      <c r="N75" s="487"/>
      <c r="O75" s="487"/>
      <c r="P75" s="488"/>
    </row>
    <row r="76" spans="2:16" s="37" customFormat="1" ht="17.25" thickTop="1">
      <c r="B76" s="489" t="s">
        <v>5</v>
      </c>
      <c r="C76" s="490"/>
      <c r="D76" s="490"/>
      <c r="E76" s="287" t="s">
        <v>1</v>
      </c>
      <c r="F76" s="490" t="s">
        <v>6</v>
      </c>
      <c r="G76" s="490"/>
      <c r="H76" s="491"/>
      <c r="I76" s="269"/>
      <c r="J76" s="478" t="s">
        <v>2</v>
      </c>
      <c r="K76" s="479"/>
      <c r="L76" s="479"/>
      <c r="M76" s="285" t="s">
        <v>1</v>
      </c>
      <c r="N76" s="479" t="s">
        <v>4</v>
      </c>
      <c r="O76" s="479"/>
      <c r="P76" s="480"/>
    </row>
    <row r="77" spans="2:16" s="37" customFormat="1" ht="16.5">
      <c r="B77" s="475" t="s">
        <v>10</v>
      </c>
      <c r="C77" s="476"/>
      <c r="D77" s="476"/>
      <c r="E77" s="284" t="s">
        <v>1</v>
      </c>
      <c r="F77" s="476" t="s">
        <v>9</v>
      </c>
      <c r="G77" s="476"/>
      <c r="H77" s="477"/>
      <c r="I77" s="269"/>
      <c r="J77" s="478" t="s">
        <v>11</v>
      </c>
      <c r="K77" s="479"/>
      <c r="L77" s="479"/>
      <c r="M77" s="285" t="s">
        <v>1</v>
      </c>
      <c r="N77" s="479" t="s">
        <v>12</v>
      </c>
      <c r="O77" s="479"/>
      <c r="P77" s="480"/>
    </row>
    <row r="78" spans="2:16" s="37" customFormat="1" ht="16.5">
      <c r="B78" s="475" t="s">
        <v>13</v>
      </c>
      <c r="C78" s="476"/>
      <c r="D78" s="476"/>
      <c r="E78" s="284" t="s">
        <v>1</v>
      </c>
      <c r="F78" s="476" t="s">
        <v>0</v>
      </c>
      <c r="G78" s="476"/>
      <c r="H78" s="477"/>
      <c r="I78" s="269"/>
      <c r="J78" s="478" t="s">
        <v>9</v>
      </c>
      <c r="K78" s="479"/>
      <c r="L78" s="479"/>
      <c r="M78" s="285" t="s">
        <v>1</v>
      </c>
      <c r="N78" s="479" t="s">
        <v>5</v>
      </c>
      <c r="O78" s="479"/>
      <c r="P78" s="480"/>
    </row>
    <row r="79" spans="2:16" s="37" customFormat="1" ht="16.5">
      <c r="B79" s="475" t="s">
        <v>11</v>
      </c>
      <c r="C79" s="476"/>
      <c r="D79" s="476"/>
      <c r="E79" s="284" t="s">
        <v>1</v>
      </c>
      <c r="F79" s="476" t="s">
        <v>15</v>
      </c>
      <c r="G79" s="476"/>
      <c r="H79" s="477"/>
      <c r="I79" s="269"/>
      <c r="J79" s="478" t="s">
        <v>15</v>
      </c>
      <c r="K79" s="479"/>
      <c r="L79" s="479"/>
      <c r="M79" s="285" t="s">
        <v>1</v>
      </c>
      <c r="N79" s="479" t="s">
        <v>16</v>
      </c>
      <c r="O79" s="479"/>
      <c r="P79" s="480"/>
    </row>
    <row r="80" spans="2:16" s="37" customFormat="1" ht="16.5">
      <c r="B80" s="475" t="s">
        <v>4</v>
      </c>
      <c r="C80" s="476"/>
      <c r="D80" s="476"/>
      <c r="E80" s="284" t="s">
        <v>1</v>
      </c>
      <c r="F80" s="476" t="s">
        <v>8</v>
      </c>
      <c r="G80" s="476"/>
      <c r="H80" s="477"/>
      <c r="I80" s="269"/>
      <c r="J80" s="478" t="s">
        <v>14</v>
      </c>
      <c r="K80" s="479"/>
      <c r="L80" s="479"/>
      <c r="M80" s="285" t="s">
        <v>1</v>
      </c>
      <c r="N80" s="479" t="s">
        <v>13</v>
      </c>
      <c r="O80" s="479"/>
      <c r="P80" s="480"/>
    </row>
    <row r="81" spans="2:16" s="37" customFormat="1" ht="16.5">
      <c r="B81" s="475" t="s">
        <v>7</v>
      </c>
      <c r="C81" s="476"/>
      <c r="D81" s="476"/>
      <c r="E81" s="284" t="s">
        <v>1</v>
      </c>
      <c r="F81" s="476" t="s">
        <v>16</v>
      </c>
      <c r="G81" s="476"/>
      <c r="H81" s="477"/>
      <c r="I81" s="269"/>
      <c r="J81" s="478" t="s">
        <v>3</v>
      </c>
      <c r="K81" s="479"/>
      <c r="L81" s="479"/>
      <c r="M81" s="285" t="s">
        <v>1</v>
      </c>
      <c r="N81" s="479" t="s">
        <v>10</v>
      </c>
      <c r="O81" s="479"/>
      <c r="P81" s="480"/>
    </row>
    <row r="82" spans="2:16" s="37" customFormat="1" ht="16.5">
      <c r="B82" s="475" t="s">
        <v>2</v>
      </c>
      <c r="C82" s="476"/>
      <c r="D82" s="476"/>
      <c r="E82" s="284" t="s">
        <v>1</v>
      </c>
      <c r="F82" s="476" t="s">
        <v>14</v>
      </c>
      <c r="G82" s="476"/>
      <c r="H82" s="477"/>
      <c r="I82" s="269"/>
      <c r="J82" s="478" t="s">
        <v>6</v>
      </c>
      <c r="K82" s="479"/>
      <c r="L82" s="479"/>
      <c r="M82" s="285" t="s">
        <v>1</v>
      </c>
      <c r="N82" s="479" t="s">
        <v>7</v>
      </c>
      <c r="O82" s="479"/>
      <c r="P82" s="480"/>
    </row>
    <row r="83" spans="2:16" s="37" customFormat="1" ht="17.25" thickBot="1">
      <c r="B83" s="469" t="s">
        <v>12</v>
      </c>
      <c r="C83" s="470"/>
      <c r="D83" s="470"/>
      <c r="E83" s="288" t="s">
        <v>1</v>
      </c>
      <c r="F83" s="470" t="s">
        <v>3</v>
      </c>
      <c r="G83" s="470"/>
      <c r="H83" s="471"/>
      <c r="I83" s="269"/>
      <c r="J83" s="472" t="s">
        <v>0</v>
      </c>
      <c r="K83" s="473"/>
      <c r="L83" s="473"/>
      <c r="M83" s="286" t="s">
        <v>1</v>
      </c>
      <c r="N83" s="473" t="s">
        <v>8</v>
      </c>
      <c r="O83" s="473"/>
      <c r="P83" s="474"/>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69:D69"/>
    <mergeCell ref="J69:L69"/>
    <mergeCell ref="B70:D70"/>
    <mergeCell ref="J70:L70"/>
    <mergeCell ref="B71:D71"/>
    <mergeCell ref="J71:L71"/>
    <mergeCell ref="B78:D78"/>
    <mergeCell ref="F78:H78"/>
    <mergeCell ref="J78:L78"/>
    <mergeCell ref="N78:P78"/>
    <mergeCell ref="B79:D79"/>
    <mergeCell ref="F79:H79"/>
    <mergeCell ref="J79:L79"/>
    <mergeCell ref="N79:P79"/>
    <mergeCell ref="B76:D76"/>
    <mergeCell ref="F76:H76"/>
    <mergeCell ref="J76:L76"/>
    <mergeCell ref="N76:P76"/>
    <mergeCell ref="B77:D77"/>
    <mergeCell ref="F77:H77"/>
    <mergeCell ref="J77:L77"/>
    <mergeCell ref="N77:P77"/>
    <mergeCell ref="B82:D82"/>
    <mergeCell ref="F82:H82"/>
    <mergeCell ref="J82:L82"/>
    <mergeCell ref="N82:P82"/>
    <mergeCell ref="B83:D83"/>
    <mergeCell ref="F83:H83"/>
    <mergeCell ref="J83:L83"/>
    <mergeCell ref="N83:P83"/>
    <mergeCell ref="B80:D80"/>
    <mergeCell ref="F80:H80"/>
    <mergeCell ref="J80:L80"/>
    <mergeCell ref="N80:P80"/>
    <mergeCell ref="B81:D81"/>
    <mergeCell ref="F81:H81"/>
    <mergeCell ref="J81:L81"/>
    <mergeCell ref="N81:P81"/>
  </mergeCells>
  <conditionalFormatting sqref="E3:G7 M3:O7 E12:G16 M12:O16 E21:G25 M21:O25 E30:G34 M30:O34 E39:G43 M39:O43 E48:G52 M48:O52 E57:G61 M57:O61 E66:G70 M66:O70">
    <cfRule type="cellIs" dxfId="1" priority="4" operator="greaterThanOrEqual">
      <formula>150</formula>
    </cfRule>
  </conditionalFormatting>
  <conditionalFormatting sqref="H3:H7 P3:P7 H12:H16 P12:P16 H21:H25 P21:P25 H30:H34 P30:P34 H39:H43 P39:P43 H48:H52 P48:P52 H57:H61 P57:P61 H66:H70 P66:P70">
    <cfRule type="cellIs" dxfId="0" priority="3" operator="greaterThanOrEqual">
      <formula>400</formula>
    </cfRule>
  </conditionalFormatting>
  <pageMargins left="0.7" right="0.7" top="0.75" bottom="0.75" header="0.3" footer="0.3"/>
  <pageSetup scale="44" orientation="portrait" horizontalDpi="4294967293" verticalDpi="4294967293" r:id="rId1"/>
  <rowBreaks count="1" manualBreakCount="1">
    <brk id="85" max="16383" man="1"/>
  </rowBreaks>
</worksheet>
</file>

<file path=xl/worksheets/sheet12.xml><?xml version="1.0" encoding="utf-8"?>
<worksheet xmlns="http://schemas.openxmlformats.org/spreadsheetml/2006/main" xmlns:r="http://schemas.openxmlformats.org/officeDocument/2006/relationships">
  <dimension ref="A1:H26"/>
  <sheetViews>
    <sheetView zoomScaleNormal="100" workbookViewId="0">
      <selection activeCell="B12" sqref="B12"/>
    </sheetView>
  </sheetViews>
  <sheetFormatPr defaultRowHeight="15"/>
  <cols>
    <col min="1" max="8" width="24.42578125" style="8" customWidth="1"/>
  </cols>
  <sheetData>
    <row r="1" spans="1:8" s="2" customFormat="1" ht="25.5" customHeight="1" thickTop="1">
      <c r="A1" s="10" t="s">
        <v>0</v>
      </c>
      <c r="B1" s="10" t="s">
        <v>2</v>
      </c>
      <c r="C1" s="10" t="s">
        <v>3</v>
      </c>
      <c r="D1" s="10" t="s">
        <v>7</v>
      </c>
      <c r="E1" s="10" t="s">
        <v>12</v>
      </c>
      <c r="F1" s="10" t="s">
        <v>6</v>
      </c>
      <c r="G1" s="10" t="s">
        <v>14</v>
      </c>
      <c r="H1" s="10" t="s">
        <v>4</v>
      </c>
    </row>
    <row r="2" spans="1:8" s="4" customFormat="1" ht="16.5">
      <c r="A2" s="9" t="s">
        <v>33</v>
      </c>
      <c r="B2" s="9" t="s">
        <v>34</v>
      </c>
      <c r="C2" s="9" t="s">
        <v>35</v>
      </c>
      <c r="D2" s="9" t="s">
        <v>36</v>
      </c>
      <c r="E2" s="9" t="s">
        <v>37</v>
      </c>
      <c r="F2" s="9" t="s">
        <v>38</v>
      </c>
      <c r="G2" s="9" t="s">
        <v>39</v>
      </c>
      <c r="H2" s="9" t="s">
        <v>40</v>
      </c>
    </row>
    <row r="3" spans="1:8" s="4" customFormat="1" ht="16.5">
      <c r="A3" s="9" t="s">
        <v>41</v>
      </c>
      <c r="B3" s="9" t="s">
        <v>42</v>
      </c>
      <c r="C3" s="9" t="s">
        <v>43</v>
      </c>
      <c r="D3" s="9" t="s">
        <v>44</v>
      </c>
      <c r="E3" s="9" t="s">
        <v>45</v>
      </c>
      <c r="F3" s="9" t="s">
        <v>46</v>
      </c>
      <c r="G3" s="9" t="s">
        <v>47</v>
      </c>
      <c r="H3" s="9" t="s">
        <v>48</v>
      </c>
    </row>
    <row r="4" spans="1:8" s="4" customFormat="1" ht="16.5">
      <c r="A4" s="9" t="s">
        <v>49</v>
      </c>
      <c r="B4" s="9" t="s">
        <v>50</v>
      </c>
      <c r="C4" s="9" t="s">
        <v>51</v>
      </c>
      <c r="D4" s="9" t="s">
        <v>52</v>
      </c>
      <c r="E4" s="9" t="s">
        <v>53</v>
      </c>
      <c r="F4" s="9" t="s">
        <v>54</v>
      </c>
      <c r="G4" s="9" t="s">
        <v>55</v>
      </c>
      <c r="H4" s="9" t="s">
        <v>56</v>
      </c>
    </row>
    <row r="5" spans="1:8" s="4" customFormat="1" ht="16.5">
      <c r="A5" s="9" t="s">
        <v>57</v>
      </c>
      <c r="B5" s="9" t="s">
        <v>58</v>
      </c>
      <c r="C5" s="9" t="s">
        <v>59</v>
      </c>
      <c r="D5" s="9" t="s">
        <v>60</v>
      </c>
      <c r="E5" s="9" t="s">
        <v>61</v>
      </c>
      <c r="F5" s="9" t="s">
        <v>62</v>
      </c>
      <c r="G5" s="9" t="s">
        <v>63</v>
      </c>
      <c r="H5" s="9" t="s">
        <v>64</v>
      </c>
    </row>
    <row r="6" spans="1:8" s="4" customFormat="1" ht="16.5">
      <c r="A6" s="9" t="s">
        <v>65</v>
      </c>
      <c r="B6" s="9" t="s">
        <v>66</v>
      </c>
      <c r="C6" s="9" t="s">
        <v>67</v>
      </c>
      <c r="D6" s="9" t="s">
        <v>68</v>
      </c>
      <c r="E6" s="9" t="s">
        <v>69</v>
      </c>
      <c r="F6" s="9" t="s">
        <v>70</v>
      </c>
      <c r="G6" s="9" t="s">
        <v>441</v>
      </c>
      <c r="H6" s="9" t="s">
        <v>71</v>
      </c>
    </row>
    <row r="7" spans="1:8" ht="16.5">
      <c r="A7" s="5" t="s">
        <v>72</v>
      </c>
      <c r="B7" s="5" t="s">
        <v>72</v>
      </c>
      <c r="C7" s="5" t="s">
        <v>72</v>
      </c>
      <c r="D7" s="5" t="s">
        <v>72</v>
      </c>
      <c r="E7" s="5" t="s">
        <v>72</v>
      </c>
      <c r="F7" s="5" t="s">
        <v>72</v>
      </c>
      <c r="G7" s="5" t="s">
        <v>72</v>
      </c>
      <c r="H7" s="5" t="s">
        <v>72</v>
      </c>
    </row>
    <row r="8" spans="1:8" s="4" customFormat="1" ht="16.5">
      <c r="A8" s="3" t="s">
        <v>73</v>
      </c>
      <c r="B8" s="3" t="s">
        <v>74</v>
      </c>
      <c r="C8" s="3" t="s">
        <v>75</v>
      </c>
      <c r="D8" s="3" t="s">
        <v>76</v>
      </c>
      <c r="E8" s="3" t="s">
        <v>77</v>
      </c>
      <c r="F8" s="3" t="s">
        <v>78</v>
      </c>
      <c r="G8" s="3" t="s">
        <v>79</v>
      </c>
      <c r="H8" s="3" t="s">
        <v>80</v>
      </c>
    </row>
    <row r="9" spans="1:8" s="4" customFormat="1" ht="16.5">
      <c r="A9" s="3" t="s">
        <v>81</v>
      </c>
      <c r="B9" s="3" t="s">
        <v>82</v>
      </c>
      <c r="C9" s="3" t="s">
        <v>83</v>
      </c>
      <c r="D9" s="3" t="s">
        <v>84</v>
      </c>
      <c r="E9" s="3" t="s">
        <v>85</v>
      </c>
      <c r="F9" s="3" t="s">
        <v>86</v>
      </c>
      <c r="G9" s="3" t="s">
        <v>87</v>
      </c>
      <c r="H9" s="3" t="s">
        <v>88</v>
      </c>
    </row>
    <row r="10" spans="1:8" s="4" customFormat="1" ht="16.5">
      <c r="A10" s="3" t="s">
        <v>89</v>
      </c>
      <c r="B10" s="3" t="s">
        <v>90</v>
      </c>
      <c r="C10" s="3" t="s">
        <v>91</v>
      </c>
      <c r="D10" s="3" t="s">
        <v>92</v>
      </c>
      <c r="E10" s="3" t="s">
        <v>93</v>
      </c>
      <c r="F10" s="3" t="s">
        <v>393</v>
      </c>
      <c r="G10" s="3" t="s">
        <v>94</v>
      </c>
      <c r="H10" s="3" t="s">
        <v>95</v>
      </c>
    </row>
    <row r="11" spans="1:8" s="4" customFormat="1" ht="16.5">
      <c r="A11" s="3" t="s">
        <v>96</v>
      </c>
      <c r="B11" s="3" t="s">
        <v>97</v>
      </c>
      <c r="C11" s="3" t="s">
        <v>98</v>
      </c>
      <c r="D11" s="3"/>
      <c r="E11" s="3" t="s">
        <v>99</v>
      </c>
      <c r="F11" s="3"/>
      <c r="G11" s="3" t="s">
        <v>100</v>
      </c>
      <c r="H11" s="3" t="s">
        <v>101</v>
      </c>
    </row>
    <row r="12" spans="1:8" s="4" customFormat="1" ht="17.25" thickBot="1">
      <c r="A12" s="6"/>
      <c r="B12" s="6" t="s">
        <v>102</v>
      </c>
      <c r="C12" s="6" t="s">
        <v>103</v>
      </c>
      <c r="D12" s="6"/>
      <c r="E12" s="6" t="s">
        <v>104</v>
      </c>
      <c r="F12" s="6"/>
      <c r="G12" s="6"/>
      <c r="H12" s="6"/>
    </row>
    <row r="13" spans="1:8" s="4" customFormat="1" ht="18" thickTop="1" thickBot="1">
      <c r="A13" s="7"/>
      <c r="B13" s="7"/>
      <c r="C13" s="7"/>
      <c r="D13" s="7"/>
      <c r="E13" s="7"/>
      <c r="F13" s="7"/>
      <c r="G13" s="7"/>
      <c r="H13" s="7"/>
    </row>
    <row r="14" spans="1:8" s="2" customFormat="1" ht="25.5" customHeight="1" thickTop="1">
      <c r="A14" s="10" t="s">
        <v>16</v>
      </c>
      <c r="B14" s="10" t="s">
        <v>10</v>
      </c>
      <c r="C14" s="10" t="s">
        <v>5</v>
      </c>
      <c r="D14" s="10" t="s">
        <v>11</v>
      </c>
      <c r="E14" s="10" t="s">
        <v>8</v>
      </c>
      <c r="F14" s="10" t="s">
        <v>105</v>
      </c>
      <c r="G14" s="10" t="s">
        <v>9</v>
      </c>
      <c r="H14" s="10" t="s">
        <v>15</v>
      </c>
    </row>
    <row r="15" spans="1:8" s="4" customFormat="1" ht="16.5">
      <c r="A15" s="9" t="s">
        <v>106</v>
      </c>
      <c r="B15" s="9" t="s">
        <v>107</v>
      </c>
      <c r="C15" s="9" t="s">
        <v>108</v>
      </c>
      <c r="D15" s="9" t="s">
        <v>109</v>
      </c>
      <c r="E15" s="9" t="s">
        <v>110</v>
      </c>
      <c r="F15" s="9" t="s">
        <v>111</v>
      </c>
      <c r="G15" s="9" t="s">
        <v>112</v>
      </c>
      <c r="H15" s="9" t="s">
        <v>113</v>
      </c>
    </row>
    <row r="16" spans="1:8" s="4" customFormat="1" ht="16.5">
      <c r="A16" s="9" t="s">
        <v>114</v>
      </c>
      <c r="B16" s="9" t="s">
        <v>115</v>
      </c>
      <c r="C16" s="9" t="s">
        <v>116</v>
      </c>
      <c r="D16" s="9" t="s">
        <v>117</v>
      </c>
      <c r="E16" s="9" t="s">
        <v>118</v>
      </c>
      <c r="F16" s="9" t="s">
        <v>119</v>
      </c>
      <c r="G16" s="9" t="s">
        <v>120</v>
      </c>
      <c r="H16" s="9" t="s">
        <v>121</v>
      </c>
    </row>
    <row r="17" spans="1:8" s="4" customFormat="1" ht="16.5">
      <c r="A17" s="9" t="s">
        <v>122</v>
      </c>
      <c r="B17" s="9" t="s">
        <v>123</v>
      </c>
      <c r="C17" s="9" t="s">
        <v>124</v>
      </c>
      <c r="D17" s="9" t="s">
        <v>125</v>
      </c>
      <c r="E17" s="9" t="s">
        <v>126</v>
      </c>
      <c r="F17" s="9" t="s">
        <v>127</v>
      </c>
      <c r="G17" s="9" t="s">
        <v>128</v>
      </c>
      <c r="H17" s="9" t="s">
        <v>129</v>
      </c>
    </row>
    <row r="18" spans="1:8" s="4" customFormat="1" ht="16.5">
      <c r="A18" s="9" t="s">
        <v>130</v>
      </c>
      <c r="B18" s="9" t="s">
        <v>131</v>
      </c>
      <c r="C18" s="9" t="s">
        <v>132</v>
      </c>
      <c r="D18" s="9" t="s">
        <v>133</v>
      </c>
      <c r="E18" s="9" t="s">
        <v>134</v>
      </c>
      <c r="F18" s="9" t="s">
        <v>135</v>
      </c>
      <c r="G18" s="9" t="s">
        <v>136</v>
      </c>
      <c r="H18" s="9" t="s">
        <v>137</v>
      </c>
    </row>
    <row r="19" spans="1:8" s="4" customFormat="1" ht="16.5">
      <c r="A19" s="9" t="s">
        <v>138</v>
      </c>
      <c r="B19" s="9" t="s">
        <v>161</v>
      </c>
      <c r="C19" s="9" t="s">
        <v>140</v>
      </c>
      <c r="D19" s="9" t="s">
        <v>141</v>
      </c>
      <c r="E19" s="9" t="s">
        <v>142</v>
      </c>
      <c r="F19" s="9" t="s">
        <v>143</v>
      </c>
      <c r="G19" s="9" t="s">
        <v>165</v>
      </c>
      <c r="H19" s="9" t="s">
        <v>145</v>
      </c>
    </row>
    <row r="20" spans="1:8" ht="16.5">
      <c r="A20" s="5" t="s">
        <v>72</v>
      </c>
      <c r="B20" s="5" t="s">
        <v>72</v>
      </c>
      <c r="C20" s="5" t="s">
        <v>72</v>
      </c>
      <c r="D20" s="5" t="s">
        <v>72</v>
      </c>
      <c r="E20" s="5" t="s">
        <v>72</v>
      </c>
      <c r="F20" s="5" t="s">
        <v>72</v>
      </c>
      <c r="G20" s="5" t="s">
        <v>72</v>
      </c>
      <c r="H20" s="5" t="s">
        <v>72</v>
      </c>
    </row>
    <row r="21" spans="1:8" s="4" customFormat="1" ht="16.5">
      <c r="A21" s="3" t="s">
        <v>146</v>
      </c>
      <c r="B21" s="3" t="s">
        <v>147</v>
      </c>
      <c r="C21" s="3" t="s">
        <v>148</v>
      </c>
      <c r="D21" s="3" t="s">
        <v>149</v>
      </c>
      <c r="E21" s="3" t="s">
        <v>150</v>
      </c>
      <c r="F21" s="3" t="s">
        <v>151</v>
      </c>
      <c r="G21" s="3" t="s">
        <v>144</v>
      </c>
      <c r="H21" s="3" t="s">
        <v>153</v>
      </c>
    </row>
    <row r="22" spans="1:8" s="4" customFormat="1" ht="16.5">
      <c r="A22" s="3" t="s">
        <v>154</v>
      </c>
      <c r="B22" s="3" t="s">
        <v>155</v>
      </c>
      <c r="C22" s="3" t="s">
        <v>156</v>
      </c>
      <c r="D22" s="3" t="s">
        <v>157</v>
      </c>
      <c r="E22" s="3" t="s">
        <v>400</v>
      </c>
      <c r="F22" s="3" t="s">
        <v>158</v>
      </c>
      <c r="G22" s="3" t="s">
        <v>152</v>
      </c>
      <c r="H22" s="3" t="s">
        <v>160</v>
      </c>
    </row>
    <row r="23" spans="1:8" s="4" customFormat="1" ht="16.5">
      <c r="A23" s="3" t="s">
        <v>267</v>
      </c>
      <c r="B23" s="3" t="s">
        <v>139</v>
      </c>
      <c r="C23" s="3" t="s">
        <v>162</v>
      </c>
      <c r="D23" s="3" t="s">
        <v>163</v>
      </c>
      <c r="E23" s="3" t="s">
        <v>444</v>
      </c>
      <c r="F23" s="3" t="s">
        <v>164</v>
      </c>
      <c r="G23" s="3" t="s">
        <v>159</v>
      </c>
      <c r="H23" s="3" t="s">
        <v>166</v>
      </c>
    </row>
    <row r="24" spans="1:8" s="4" customFormat="1" ht="16.5">
      <c r="A24" s="3" t="s">
        <v>333</v>
      </c>
      <c r="B24" s="3"/>
      <c r="C24" s="3" t="s">
        <v>308</v>
      </c>
      <c r="D24" s="3" t="s">
        <v>167</v>
      </c>
      <c r="E24" s="3"/>
      <c r="F24" s="3" t="s">
        <v>168</v>
      </c>
      <c r="G24" s="3" t="s">
        <v>169</v>
      </c>
      <c r="H24" s="3" t="s">
        <v>170</v>
      </c>
    </row>
    <row r="25" spans="1:8" s="4" customFormat="1" ht="17.25" thickBot="1">
      <c r="A25" s="6"/>
      <c r="B25" s="6"/>
      <c r="C25" s="6"/>
      <c r="D25" s="6"/>
      <c r="E25" s="6"/>
      <c r="F25" s="6" t="s">
        <v>171</v>
      </c>
      <c r="G25" s="6" t="s">
        <v>172</v>
      </c>
      <c r="H25" s="6" t="s">
        <v>173</v>
      </c>
    </row>
    <row r="26" spans="1:8" ht="15.75" thickTop="1"/>
  </sheetData>
  <pageMargins left="0.7" right="0.7" top="0.75" bottom="0.75" header="0.3" footer="0.3"/>
  <pageSetup scale="46" orientation="portrait" horizontalDpi="4294967293" verticalDpi="4294967293" r:id="rId1"/>
</worksheet>
</file>

<file path=xl/worksheets/sheet13.xml><?xml version="1.0" encoding="utf-8"?>
<worksheet xmlns="http://schemas.openxmlformats.org/spreadsheetml/2006/main" xmlns:r="http://schemas.openxmlformats.org/officeDocument/2006/relationships">
  <dimension ref="A1:AW574"/>
  <sheetViews>
    <sheetView zoomScaleNormal="100" workbookViewId="0">
      <selection activeCell="A13" sqref="A13"/>
    </sheetView>
  </sheetViews>
  <sheetFormatPr defaultRowHeight="15.75"/>
  <cols>
    <col min="1" max="1" width="19.42578125" style="81" customWidth="1"/>
    <col min="2" max="2" width="9.140625" style="80"/>
    <col min="10" max="49" width="9.140625" style="37"/>
  </cols>
  <sheetData>
    <row r="1" spans="1:9" ht="25.5" customHeight="1">
      <c r="A1" s="550" t="s">
        <v>302</v>
      </c>
      <c r="B1" s="551"/>
      <c r="C1" s="551"/>
      <c r="D1" s="551"/>
      <c r="E1" s="551"/>
      <c r="F1" s="551"/>
      <c r="G1" s="551"/>
      <c r="H1" s="551"/>
      <c r="I1" s="551"/>
    </row>
    <row r="2" spans="1:9" s="37" customFormat="1">
      <c r="A2" s="281">
        <v>42220</v>
      </c>
      <c r="B2" s="282" t="s">
        <v>303</v>
      </c>
    </row>
    <row r="3" spans="1:9" s="37" customFormat="1">
      <c r="A3" s="283"/>
      <c r="B3" s="282" t="s">
        <v>442</v>
      </c>
    </row>
    <row r="4" spans="1:9" s="37" customFormat="1">
      <c r="A4" s="281">
        <v>42220</v>
      </c>
      <c r="B4" s="282" t="s">
        <v>307</v>
      </c>
    </row>
    <row r="5" spans="1:9" s="37" customFormat="1">
      <c r="A5" s="281">
        <v>42220</v>
      </c>
      <c r="B5" s="282" t="s">
        <v>304</v>
      </c>
    </row>
    <row r="6" spans="1:9" s="37" customFormat="1">
      <c r="A6" s="281">
        <v>42224</v>
      </c>
      <c r="B6" s="282" t="s">
        <v>305</v>
      </c>
    </row>
    <row r="7" spans="1:9" s="37" customFormat="1">
      <c r="A7" s="281">
        <v>42229</v>
      </c>
      <c r="B7" s="282" t="s">
        <v>306</v>
      </c>
    </row>
    <row r="8" spans="1:9" s="37" customFormat="1">
      <c r="A8" s="281">
        <v>42243</v>
      </c>
      <c r="B8" s="282" t="s">
        <v>309</v>
      </c>
    </row>
    <row r="9" spans="1:9" s="37" customFormat="1">
      <c r="A9" s="281">
        <v>42251</v>
      </c>
      <c r="B9" s="282" t="s">
        <v>388</v>
      </c>
    </row>
    <row r="10" spans="1:9" s="37" customFormat="1">
      <c r="A10" s="281">
        <v>42253</v>
      </c>
      <c r="B10" s="282" t="s">
        <v>392</v>
      </c>
    </row>
    <row r="11" spans="1:9" s="37" customFormat="1">
      <c r="A11" s="281">
        <v>42259</v>
      </c>
      <c r="B11" s="282" t="s">
        <v>401</v>
      </c>
    </row>
    <row r="12" spans="1:9" s="37" customFormat="1">
      <c r="A12" s="281">
        <v>42266</v>
      </c>
      <c r="B12" s="282" t="s">
        <v>446</v>
      </c>
    </row>
    <row r="13" spans="1:9" s="37" customFormat="1">
      <c r="A13" s="283"/>
      <c r="B13" s="282"/>
    </row>
    <row r="14" spans="1:9" s="37" customFormat="1">
      <c r="A14" s="283"/>
      <c r="B14" s="282"/>
    </row>
    <row r="15" spans="1:9" s="37" customFormat="1">
      <c r="A15" s="283"/>
      <c r="B15" s="282"/>
    </row>
    <row r="16" spans="1:9" s="37" customFormat="1">
      <c r="A16" s="283"/>
      <c r="B16" s="282"/>
    </row>
    <row r="17" spans="1:2" s="37" customFormat="1">
      <c r="A17" s="283"/>
      <c r="B17" s="282"/>
    </row>
    <row r="18" spans="1:2" s="37" customFormat="1">
      <c r="A18" s="283"/>
      <c r="B18" s="282"/>
    </row>
    <row r="19" spans="1:2" s="37" customFormat="1">
      <c r="A19" s="283"/>
      <c r="B19" s="282"/>
    </row>
    <row r="20" spans="1:2" s="37" customFormat="1">
      <c r="A20" s="283"/>
      <c r="B20" s="282"/>
    </row>
    <row r="21" spans="1:2" s="37" customFormat="1">
      <c r="A21" s="283"/>
      <c r="B21" s="282"/>
    </row>
    <row r="22" spans="1:2" s="37" customFormat="1">
      <c r="A22" s="283"/>
      <c r="B22" s="282"/>
    </row>
    <row r="23" spans="1:2" s="37" customFormat="1">
      <c r="A23" s="283"/>
      <c r="B23" s="282"/>
    </row>
    <row r="24" spans="1:2" s="37" customFormat="1">
      <c r="A24" s="283"/>
      <c r="B24" s="282"/>
    </row>
    <row r="25" spans="1:2" s="37" customFormat="1">
      <c r="A25" s="283"/>
      <c r="B25" s="282"/>
    </row>
    <row r="26" spans="1:2" s="37" customFormat="1">
      <c r="A26" s="283"/>
      <c r="B26" s="282"/>
    </row>
    <row r="27" spans="1:2" s="37" customFormat="1">
      <c r="A27" s="283"/>
      <c r="B27" s="282"/>
    </row>
    <row r="28" spans="1:2" s="37" customFormat="1">
      <c r="A28" s="283"/>
      <c r="B28" s="282"/>
    </row>
    <row r="29" spans="1:2" s="37" customFormat="1">
      <c r="A29" s="283"/>
      <c r="B29" s="282"/>
    </row>
    <row r="30" spans="1:2" s="37" customFormat="1">
      <c r="A30" s="283"/>
      <c r="B30" s="282"/>
    </row>
    <row r="31" spans="1:2" s="37" customFormat="1">
      <c r="A31" s="283"/>
      <c r="B31" s="282"/>
    </row>
    <row r="32" spans="1:2" s="37" customFormat="1">
      <c r="A32" s="283"/>
      <c r="B32" s="282"/>
    </row>
    <row r="33" spans="1:2" s="37" customFormat="1">
      <c r="A33" s="283"/>
      <c r="B33" s="282"/>
    </row>
    <row r="34" spans="1:2" s="37" customFormat="1">
      <c r="A34" s="283"/>
      <c r="B34" s="282"/>
    </row>
    <row r="35" spans="1:2" s="37" customFormat="1">
      <c r="A35" s="283"/>
      <c r="B35" s="282"/>
    </row>
    <row r="36" spans="1:2" s="37" customFormat="1">
      <c r="A36" s="283"/>
      <c r="B36" s="282"/>
    </row>
    <row r="37" spans="1:2" s="37" customFormat="1">
      <c r="A37" s="283"/>
      <c r="B37" s="282"/>
    </row>
    <row r="38" spans="1:2" s="37" customFormat="1">
      <c r="A38" s="283"/>
      <c r="B38" s="282"/>
    </row>
    <row r="39" spans="1:2" s="37" customFormat="1">
      <c r="A39" s="283"/>
      <c r="B39" s="282"/>
    </row>
    <row r="40" spans="1:2" s="37" customFormat="1">
      <c r="A40" s="283"/>
      <c r="B40" s="282"/>
    </row>
    <row r="41" spans="1:2" s="37" customFormat="1">
      <c r="A41" s="283"/>
      <c r="B41" s="282"/>
    </row>
    <row r="42" spans="1:2" s="37" customFormat="1">
      <c r="A42" s="283"/>
      <c r="B42" s="282"/>
    </row>
    <row r="43" spans="1:2" s="37" customFormat="1">
      <c r="A43" s="283"/>
      <c r="B43" s="282"/>
    </row>
    <row r="44" spans="1:2" s="37" customFormat="1">
      <c r="A44" s="283"/>
      <c r="B44" s="282"/>
    </row>
    <row r="45" spans="1:2" s="37" customFormat="1">
      <c r="A45" s="283"/>
      <c r="B45" s="282"/>
    </row>
    <row r="46" spans="1:2" s="37" customFormat="1">
      <c r="A46" s="283"/>
      <c r="B46" s="282"/>
    </row>
    <row r="47" spans="1:2" s="37" customFormat="1">
      <c r="A47" s="283"/>
      <c r="B47" s="282"/>
    </row>
    <row r="48" spans="1:2" s="37" customFormat="1">
      <c r="A48" s="283"/>
      <c r="B48" s="282"/>
    </row>
    <row r="49" spans="1:2" s="37" customFormat="1">
      <c r="A49" s="283"/>
      <c r="B49" s="282"/>
    </row>
    <row r="50" spans="1:2" s="37" customFormat="1">
      <c r="A50" s="283"/>
      <c r="B50" s="282"/>
    </row>
    <row r="51" spans="1:2" s="37" customFormat="1">
      <c r="A51" s="283"/>
      <c r="B51" s="282"/>
    </row>
    <row r="52" spans="1:2" s="37" customFormat="1">
      <c r="A52" s="283"/>
      <c r="B52" s="282"/>
    </row>
    <row r="53" spans="1:2" s="37" customFormat="1">
      <c r="A53" s="283"/>
      <c r="B53" s="282"/>
    </row>
    <row r="54" spans="1:2" s="37" customFormat="1">
      <c r="A54" s="283"/>
      <c r="B54" s="282"/>
    </row>
    <row r="55" spans="1:2" s="37" customFormat="1">
      <c r="A55" s="283"/>
      <c r="B55" s="282"/>
    </row>
    <row r="56" spans="1:2" s="37" customFormat="1">
      <c r="A56" s="283"/>
      <c r="B56" s="282"/>
    </row>
    <row r="57" spans="1:2" s="37" customFormat="1">
      <c r="A57" s="283"/>
      <c r="B57" s="282"/>
    </row>
    <row r="58" spans="1:2" s="37" customFormat="1">
      <c r="A58" s="283"/>
      <c r="B58" s="282"/>
    </row>
    <row r="59" spans="1:2" s="37" customFormat="1">
      <c r="A59" s="283"/>
      <c r="B59" s="282"/>
    </row>
    <row r="60" spans="1:2" s="37" customFormat="1">
      <c r="A60" s="283"/>
      <c r="B60" s="282"/>
    </row>
    <row r="61" spans="1:2" s="37" customFormat="1">
      <c r="A61" s="283"/>
      <c r="B61" s="282"/>
    </row>
    <row r="62" spans="1:2" s="37" customFormat="1">
      <c r="A62" s="283"/>
      <c r="B62" s="282"/>
    </row>
    <row r="63" spans="1:2" s="37" customFormat="1">
      <c r="A63" s="283"/>
      <c r="B63" s="282"/>
    </row>
    <row r="64" spans="1:2" s="37" customFormat="1">
      <c r="A64" s="283"/>
      <c r="B64" s="282"/>
    </row>
    <row r="65" spans="1:2" s="37" customFormat="1">
      <c r="A65" s="283"/>
      <c r="B65" s="282"/>
    </row>
    <row r="66" spans="1:2" s="37" customFormat="1">
      <c r="A66" s="283"/>
      <c r="B66" s="282"/>
    </row>
    <row r="67" spans="1:2" s="37" customFormat="1">
      <c r="A67" s="283"/>
      <c r="B67" s="282"/>
    </row>
    <row r="68" spans="1:2" s="37" customFormat="1">
      <c r="A68" s="283"/>
      <c r="B68" s="282"/>
    </row>
    <row r="69" spans="1:2" s="37" customFormat="1">
      <c r="A69" s="283"/>
      <c r="B69" s="282"/>
    </row>
    <row r="70" spans="1:2" s="37" customFormat="1">
      <c r="A70" s="283"/>
      <c r="B70" s="282"/>
    </row>
    <row r="71" spans="1:2" s="37" customFormat="1">
      <c r="A71" s="283"/>
      <c r="B71" s="282"/>
    </row>
    <row r="72" spans="1:2" s="37" customFormat="1">
      <c r="A72" s="283"/>
      <c r="B72" s="282"/>
    </row>
    <row r="73" spans="1:2" s="37" customFormat="1">
      <c r="A73" s="283"/>
      <c r="B73" s="282"/>
    </row>
    <row r="74" spans="1:2" s="37" customFormat="1">
      <c r="A74" s="283"/>
      <c r="B74" s="282"/>
    </row>
    <row r="75" spans="1:2" s="37" customFormat="1">
      <c r="A75" s="283"/>
      <c r="B75" s="282"/>
    </row>
    <row r="76" spans="1:2" s="37" customFormat="1">
      <c r="A76" s="283"/>
      <c r="B76" s="282"/>
    </row>
    <row r="77" spans="1:2" s="37" customFormat="1">
      <c r="A77" s="283"/>
      <c r="B77" s="282"/>
    </row>
    <row r="78" spans="1:2" s="37" customFormat="1">
      <c r="A78" s="283"/>
      <c r="B78" s="282"/>
    </row>
    <row r="79" spans="1:2" s="37" customFormat="1">
      <c r="A79" s="283"/>
      <c r="B79" s="282"/>
    </row>
    <row r="80" spans="1:2" s="37" customFormat="1">
      <c r="A80" s="283"/>
      <c r="B80" s="282"/>
    </row>
    <row r="81" spans="1:2" s="37" customFormat="1">
      <c r="A81" s="283"/>
      <c r="B81" s="282"/>
    </row>
    <row r="82" spans="1:2" s="37" customFormat="1">
      <c r="A82" s="283"/>
      <c r="B82" s="282"/>
    </row>
    <row r="83" spans="1:2" s="37" customFormat="1">
      <c r="A83" s="283"/>
      <c r="B83" s="282"/>
    </row>
    <row r="84" spans="1:2" s="37" customFormat="1">
      <c r="A84" s="283"/>
      <c r="B84" s="282"/>
    </row>
    <row r="85" spans="1:2" s="37" customFormat="1">
      <c r="A85" s="283"/>
      <c r="B85" s="282"/>
    </row>
    <row r="86" spans="1:2" s="37" customFormat="1">
      <c r="A86" s="283"/>
      <c r="B86" s="282"/>
    </row>
    <row r="87" spans="1:2" s="37" customFormat="1">
      <c r="A87" s="283"/>
      <c r="B87" s="282"/>
    </row>
    <row r="88" spans="1:2" s="37" customFormat="1">
      <c r="A88" s="283"/>
      <c r="B88" s="282"/>
    </row>
    <row r="89" spans="1:2" s="37" customFormat="1">
      <c r="A89" s="283"/>
      <c r="B89" s="282"/>
    </row>
    <row r="90" spans="1:2" s="37" customFormat="1">
      <c r="A90" s="283"/>
      <c r="B90" s="282"/>
    </row>
    <row r="91" spans="1:2" s="37" customFormat="1">
      <c r="A91" s="283"/>
      <c r="B91" s="282"/>
    </row>
    <row r="92" spans="1:2" s="37" customFormat="1">
      <c r="A92" s="283"/>
      <c r="B92" s="282"/>
    </row>
    <row r="93" spans="1:2" s="37" customFormat="1">
      <c r="A93" s="283"/>
      <c r="B93" s="282"/>
    </row>
    <row r="94" spans="1:2" s="37" customFormat="1">
      <c r="A94" s="283"/>
      <c r="B94" s="282"/>
    </row>
    <row r="95" spans="1:2" s="37" customFormat="1">
      <c r="A95" s="283"/>
      <c r="B95" s="282"/>
    </row>
    <row r="96" spans="1:2" s="37" customFormat="1">
      <c r="A96" s="283"/>
      <c r="B96" s="282"/>
    </row>
    <row r="97" spans="1:2" s="37" customFormat="1">
      <c r="A97" s="283"/>
      <c r="B97" s="282"/>
    </row>
    <row r="98" spans="1:2" s="37" customFormat="1">
      <c r="A98" s="283"/>
      <c r="B98" s="282"/>
    </row>
    <row r="99" spans="1:2" s="37" customFormat="1">
      <c r="A99" s="283"/>
      <c r="B99" s="282"/>
    </row>
    <row r="100" spans="1:2" s="37" customFormat="1">
      <c r="A100" s="283"/>
      <c r="B100" s="282"/>
    </row>
    <row r="101" spans="1:2" s="37" customFormat="1">
      <c r="A101" s="283"/>
      <c r="B101" s="282"/>
    </row>
    <row r="102" spans="1:2" s="37" customFormat="1">
      <c r="A102" s="283"/>
      <c r="B102" s="282"/>
    </row>
    <row r="103" spans="1:2" s="37" customFormat="1">
      <c r="A103" s="283"/>
      <c r="B103" s="282"/>
    </row>
    <row r="104" spans="1:2" s="37" customFormat="1">
      <c r="A104" s="283"/>
      <c r="B104" s="282"/>
    </row>
    <row r="105" spans="1:2" s="37" customFormat="1">
      <c r="A105" s="283"/>
      <c r="B105" s="282"/>
    </row>
    <row r="106" spans="1:2" s="37" customFormat="1">
      <c r="A106" s="283"/>
      <c r="B106" s="282"/>
    </row>
    <row r="107" spans="1:2" s="37" customFormat="1">
      <c r="A107" s="283"/>
      <c r="B107" s="282"/>
    </row>
    <row r="108" spans="1:2" s="37" customFormat="1">
      <c r="A108" s="283"/>
      <c r="B108" s="282"/>
    </row>
    <row r="109" spans="1:2" s="37" customFormat="1">
      <c r="A109" s="283"/>
      <c r="B109" s="282"/>
    </row>
    <row r="110" spans="1:2" s="37" customFormat="1">
      <c r="A110" s="283"/>
      <c r="B110" s="282"/>
    </row>
    <row r="111" spans="1:2" s="37" customFormat="1">
      <c r="A111" s="283"/>
      <c r="B111" s="282"/>
    </row>
    <row r="112" spans="1:2" s="37" customFormat="1">
      <c r="A112" s="283"/>
      <c r="B112" s="282"/>
    </row>
    <row r="113" spans="1:2" s="37" customFormat="1">
      <c r="A113" s="283"/>
      <c r="B113" s="282"/>
    </row>
    <row r="114" spans="1:2" s="37" customFormat="1">
      <c r="A114" s="283"/>
      <c r="B114" s="282"/>
    </row>
    <row r="115" spans="1:2" s="37" customFormat="1">
      <c r="A115" s="283"/>
      <c r="B115" s="282"/>
    </row>
    <row r="116" spans="1:2" s="37" customFormat="1">
      <c r="A116" s="283"/>
      <c r="B116" s="282"/>
    </row>
    <row r="117" spans="1:2" s="37" customFormat="1">
      <c r="A117" s="283"/>
      <c r="B117" s="282"/>
    </row>
    <row r="118" spans="1:2" s="37" customFormat="1">
      <c r="A118" s="283"/>
      <c r="B118" s="282"/>
    </row>
    <row r="119" spans="1:2" s="37" customFormat="1">
      <c r="A119" s="283"/>
      <c r="B119" s="282"/>
    </row>
    <row r="120" spans="1:2" s="37" customFormat="1">
      <c r="A120" s="283"/>
      <c r="B120" s="282"/>
    </row>
    <row r="121" spans="1:2" s="37" customFormat="1">
      <c r="A121" s="283"/>
      <c r="B121" s="282"/>
    </row>
    <row r="122" spans="1:2" s="37" customFormat="1">
      <c r="A122" s="283"/>
      <c r="B122" s="282"/>
    </row>
    <row r="123" spans="1:2" s="37" customFormat="1">
      <c r="A123" s="283"/>
      <c r="B123" s="282"/>
    </row>
    <row r="124" spans="1:2" s="37" customFormat="1">
      <c r="A124" s="283"/>
      <c r="B124" s="282"/>
    </row>
    <row r="125" spans="1:2" s="37" customFormat="1">
      <c r="A125" s="283"/>
      <c r="B125" s="282"/>
    </row>
    <row r="126" spans="1:2" s="37" customFormat="1">
      <c r="A126" s="283"/>
      <c r="B126" s="282"/>
    </row>
    <row r="127" spans="1:2" s="37" customFormat="1">
      <c r="A127" s="283"/>
      <c r="B127" s="282"/>
    </row>
    <row r="128" spans="1:2" s="37" customFormat="1">
      <c r="A128" s="283"/>
      <c r="B128" s="282"/>
    </row>
    <row r="129" spans="1:2" s="37" customFormat="1">
      <c r="A129" s="283"/>
      <c r="B129" s="282"/>
    </row>
    <row r="130" spans="1:2" s="37" customFormat="1">
      <c r="A130" s="283"/>
      <c r="B130" s="282"/>
    </row>
    <row r="131" spans="1:2" s="37" customFormat="1">
      <c r="A131" s="283"/>
      <c r="B131" s="282"/>
    </row>
    <row r="132" spans="1:2" s="37" customFormat="1">
      <c r="A132" s="283"/>
      <c r="B132" s="282"/>
    </row>
    <row r="133" spans="1:2" s="37" customFormat="1">
      <c r="A133" s="283"/>
      <c r="B133" s="282"/>
    </row>
    <row r="134" spans="1:2" s="37" customFormat="1">
      <c r="A134" s="283"/>
      <c r="B134" s="282"/>
    </row>
    <row r="135" spans="1:2" s="37" customFormat="1">
      <c r="A135" s="283"/>
      <c r="B135" s="282"/>
    </row>
    <row r="136" spans="1:2" s="37" customFormat="1">
      <c r="A136" s="283"/>
      <c r="B136" s="282"/>
    </row>
    <row r="137" spans="1:2" s="37" customFormat="1">
      <c r="A137" s="283"/>
      <c r="B137" s="282"/>
    </row>
    <row r="138" spans="1:2" s="37" customFormat="1">
      <c r="A138" s="283"/>
      <c r="B138" s="282"/>
    </row>
    <row r="139" spans="1:2" s="37" customFormat="1">
      <c r="A139" s="283"/>
      <c r="B139" s="282"/>
    </row>
    <row r="140" spans="1:2" s="37" customFormat="1">
      <c r="A140" s="283"/>
      <c r="B140" s="282"/>
    </row>
    <row r="141" spans="1:2" s="37" customFormat="1">
      <c r="A141" s="283"/>
      <c r="B141" s="282"/>
    </row>
    <row r="142" spans="1:2" s="37" customFormat="1">
      <c r="A142" s="283"/>
      <c r="B142" s="282"/>
    </row>
    <row r="143" spans="1:2" s="37" customFormat="1">
      <c r="A143" s="283"/>
      <c r="B143" s="282"/>
    </row>
    <row r="144" spans="1:2" s="37" customFormat="1">
      <c r="A144" s="283"/>
      <c r="B144" s="282"/>
    </row>
    <row r="145" spans="1:2" s="37" customFormat="1">
      <c r="A145" s="283"/>
      <c r="B145" s="282"/>
    </row>
    <row r="146" spans="1:2" s="37" customFormat="1">
      <c r="A146" s="283"/>
      <c r="B146" s="282"/>
    </row>
    <row r="147" spans="1:2" s="37" customFormat="1">
      <c r="A147" s="283"/>
      <c r="B147" s="282"/>
    </row>
    <row r="148" spans="1:2" s="37" customFormat="1">
      <c r="A148" s="283"/>
      <c r="B148" s="282"/>
    </row>
    <row r="149" spans="1:2" s="37" customFormat="1">
      <c r="A149" s="283"/>
      <c r="B149" s="282"/>
    </row>
    <row r="150" spans="1:2" s="37" customFormat="1">
      <c r="A150" s="283"/>
      <c r="B150" s="282"/>
    </row>
    <row r="151" spans="1:2" s="37" customFormat="1">
      <c r="A151" s="283"/>
      <c r="B151" s="282"/>
    </row>
    <row r="152" spans="1:2" s="37" customFormat="1">
      <c r="A152" s="283"/>
      <c r="B152" s="282"/>
    </row>
    <row r="153" spans="1:2" s="37" customFormat="1">
      <c r="A153" s="283"/>
      <c r="B153" s="282"/>
    </row>
    <row r="154" spans="1:2" s="37" customFormat="1">
      <c r="A154" s="283"/>
      <c r="B154" s="282"/>
    </row>
    <row r="155" spans="1:2" s="37" customFormat="1">
      <c r="A155" s="283"/>
      <c r="B155" s="282"/>
    </row>
    <row r="156" spans="1:2" s="37" customFormat="1">
      <c r="A156" s="283"/>
      <c r="B156" s="282"/>
    </row>
    <row r="157" spans="1:2" s="37" customFormat="1">
      <c r="A157" s="283"/>
      <c r="B157" s="282"/>
    </row>
    <row r="158" spans="1:2" s="37" customFormat="1">
      <c r="A158" s="283"/>
      <c r="B158" s="282"/>
    </row>
    <row r="159" spans="1:2" s="37" customFormat="1">
      <c r="A159" s="283"/>
      <c r="B159" s="282"/>
    </row>
    <row r="160" spans="1:2" s="37" customFormat="1">
      <c r="A160" s="283"/>
      <c r="B160" s="282"/>
    </row>
    <row r="161" spans="1:2" s="37" customFormat="1">
      <c r="A161" s="283"/>
      <c r="B161" s="282"/>
    </row>
    <row r="162" spans="1:2" s="37" customFormat="1">
      <c r="A162" s="283"/>
      <c r="B162" s="282"/>
    </row>
    <row r="163" spans="1:2" s="37" customFormat="1">
      <c r="A163" s="283"/>
      <c r="B163" s="282"/>
    </row>
    <row r="164" spans="1:2" s="37" customFormat="1">
      <c r="A164" s="283"/>
      <c r="B164" s="282"/>
    </row>
    <row r="165" spans="1:2" s="37" customFormat="1">
      <c r="A165" s="283"/>
      <c r="B165" s="282"/>
    </row>
    <row r="166" spans="1:2" s="37" customFormat="1">
      <c r="A166" s="283"/>
      <c r="B166" s="282"/>
    </row>
    <row r="167" spans="1:2" s="37" customFormat="1">
      <c r="A167" s="283"/>
      <c r="B167" s="282"/>
    </row>
    <row r="168" spans="1:2" s="37" customFormat="1">
      <c r="A168" s="283"/>
      <c r="B168" s="282"/>
    </row>
    <row r="169" spans="1:2" s="37" customFormat="1">
      <c r="A169" s="283"/>
      <c r="B169" s="282"/>
    </row>
    <row r="170" spans="1:2" s="37" customFormat="1">
      <c r="A170" s="283"/>
      <c r="B170" s="282"/>
    </row>
    <row r="171" spans="1:2" s="37" customFormat="1">
      <c r="A171" s="283"/>
      <c r="B171" s="282"/>
    </row>
    <row r="172" spans="1:2" s="37" customFormat="1">
      <c r="A172" s="283"/>
      <c r="B172" s="282"/>
    </row>
    <row r="173" spans="1:2" s="37" customFormat="1">
      <c r="A173" s="283"/>
      <c r="B173" s="282"/>
    </row>
    <row r="174" spans="1:2" s="37" customFormat="1">
      <c r="A174" s="283"/>
      <c r="B174" s="282"/>
    </row>
    <row r="175" spans="1:2" s="37" customFormat="1">
      <c r="A175" s="283"/>
      <c r="B175" s="282"/>
    </row>
    <row r="176" spans="1:2" s="37" customFormat="1">
      <c r="A176" s="283"/>
      <c r="B176" s="282"/>
    </row>
    <row r="177" spans="1:2" s="37" customFormat="1">
      <c r="A177" s="283"/>
      <c r="B177" s="282"/>
    </row>
    <row r="178" spans="1:2" s="37" customFormat="1">
      <c r="A178" s="283"/>
      <c r="B178" s="282"/>
    </row>
    <row r="179" spans="1:2" s="37" customFormat="1">
      <c r="A179" s="283"/>
      <c r="B179" s="282"/>
    </row>
    <row r="180" spans="1:2" s="37" customFormat="1">
      <c r="A180" s="283"/>
      <c r="B180" s="282"/>
    </row>
    <row r="181" spans="1:2" s="37" customFormat="1">
      <c r="A181" s="283"/>
      <c r="B181" s="282"/>
    </row>
    <row r="182" spans="1:2" s="37" customFormat="1">
      <c r="A182" s="283"/>
      <c r="B182" s="282"/>
    </row>
    <row r="183" spans="1:2" s="37" customFormat="1">
      <c r="A183" s="283"/>
      <c r="B183" s="282"/>
    </row>
    <row r="184" spans="1:2" s="37" customFormat="1">
      <c r="A184" s="283"/>
      <c r="B184" s="282"/>
    </row>
    <row r="185" spans="1:2" s="37" customFormat="1">
      <c r="A185" s="283"/>
      <c r="B185" s="282"/>
    </row>
    <row r="186" spans="1:2" s="37" customFormat="1">
      <c r="A186" s="283"/>
      <c r="B186" s="282"/>
    </row>
    <row r="187" spans="1:2" s="37" customFormat="1">
      <c r="A187" s="283"/>
      <c r="B187" s="282"/>
    </row>
    <row r="188" spans="1:2" s="37" customFormat="1">
      <c r="A188" s="283"/>
      <c r="B188" s="282"/>
    </row>
    <row r="189" spans="1:2" s="37" customFormat="1">
      <c r="A189" s="283"/>
      <c r="B189" s="282"/>
    </row>
    <row r="190" spans="1:2" s="37" customFormat="1">
      <c r="A190" s="283"/>
      <c r="B190" s="282"/>
    </row>
    <row r="191" spans="1:2" s="37" customFormat="1">
      <c r="A191" s="283"/>
      <c r="B191" s="282"/>
    </row>
    <row r="192" spans="1:2" s="37" customFormat="1">
      <c r="A192" s="283"/>
      <c r="B192" s="282"/>
    </row>
    <row r="193" spans="1:2" s="37" customFormat="1">
      <c r="A193" s="283"/>
      <c r="B193" s="282"/>
    </row>
    <row r="194" spans="1:2" s="37" customFormat="1">
      <c r="A194" s="283"/>
      <c r="B194" s="282"/>
    </row>
    <row r="195" spans="1:2" s="37" customFormat="1">
      <c r="A195" s="283"/>
      <c r="B195" s="282"/>
    </row>
    <row r="196" spans="1:2" s="37" customFormat="1">
      <c r="A196" s="283"/>
      <c r="B196" s="282"/>
    </row>
    <row r="197" spans="1:2" s="37" customFormat="1">
      <c r="A197" s="283"/>
      <c r="B197" s="282"/>
    </row>
    <row r="198" spans="1:2" s="37" customFormat="1">
      <c r="A198" s="283"/>
      <c r="B198" s="282"/>
    </row>
    <row r="199" spans="1:2" s="37" customFormat="1">
      <c r="A199" s="283"/>
      <c r="B199" s="282"/>
    </row>
    <row r="200" spans="1:2" s="37" customFormat="1">
      <c r="A200" s="283"/>
      <c r="B200" s="282"/>
    </row>
    <row r="201" spans="1:2" s="37" customFormat="1">
      <c r="A201" s="283"/>
      <c r="B201" s="282"/>
    </row>
    <row r="202" spans="1:2" s="37" customFormat="1">
      <c r="A202" s="283"/>
      <c r="B202" s="282"/>
    </row>
    <row r="203" spans="1:2" s="37" customFormat="1">
      <c r="A203" s="283"/>
      <c r="B203" s="282"/>
    </row>
    <row r="204" spans="1:2" s="37" customFormat="1">
      <c r="A204" s="283"/>
      <c r="B204" s="282"/>
    </row>
    <row r="205" spans="1:2" s="37" customFormat="1">
      <c r="A205" s="283"/>
      <c r="B205" s="282"/>
    </row>
    <row r="206" spans="1:2" s="37" customFormat="1">
      <c r="A206" s="283"/>
      <c r="B206" s="282"/>
    </row>
    <row r="207" spans="1:2" s="37" customFormat="1">
      <c r="A207" s="283"/>
      <c r="B207" s="282"/>
    </row>
    <row r="208" spans="1:2" s="37" customFormat="1">
      <c r="A208" s="283"/>
      <c r="B208" s="282"/>
    </row>
    <row r="209" spans="1:2" s="37" customFormat="1">
      <c r="A209" s="283"/>
      <c r="B209" s="282"/>
    </row>
    <row r="210" spans="1:2" s="37" customFormat="1">
      <c r="A210" s="283"/>
      <c r="B210" s="282"/>
    </row>
    <row r="211" spans="1:2" s="37" customFormat="1">
      <c r="A211" s="283"/>
      <c r="B211" s="282"/>
    </row>
    <row r="212" spans="1:2" s="37" customFormat="1">
      <c r="A212" s="283"/>
      <c r="B212" s="282"/>
    </row>
    <row r="213" spans="1:2" s="37" customFormat="1">
      <c r="A213" s="283"/>
      <c r="B213" s="282"/>
    </row>
    <row r="214" spans="1:2" s="37" customFormat="1">
      <c r="A214" s="283"/>
      <c r="B214" s="282"/>
    </row>
    <row r="215" spans="1:2" s="37" customFormat="1">
      <c r="A215" s="283"/>
      <c r="B215" s="282"/>
    </row>
    <row r="216" spans="1:2" s="37" customFormat="1">
      <c r="A216" s="283"/>
      <c r="B216" s="282"/>
    </row>
    <row r="217" spans="1:2" s="37" customFormat="1">
      <c r="A217" s="283"/>
      <c r="B217" s="282"/>
    </row>
    <row r="218" spans="1:2" s="37" customFormat="1">
      <c r="A218" s="283"/>
      <c r="B218" s="282"/>
    </row>
    <row r="219" spans="1:2" s="37" customFormat="1">
      <c r="A219" s="283"/>
      <c r="B219" s="282"/>
    </row>
    <row r="220" spans="1:2" s="37" customFormat="1">
      <c r="A220" s="283"/>
      <c r="B220" s="282"/>
    </row>
    <row r="221" spans="1:2" s="37" customFormat="1">
      <c r="A221" s="283"/>
      <c r="B221" s="282"/>
    </row>
    <row r="222" spans="1:2" s="37" customFormat="1">
      <c r="A222" s="283"/>
      <c r="B222" s="282"/>
    </row>
    <row r="223" spans="1:2" s="37" customFormat="1">
      <c r="A223" s="283"/>
      <c r="B223" s="282"/>
    </row>
    <row r="224" spans="1:2" s="37" customFormat="1">
      <c r="A224" s="283"/>
      <c r="B224" s="282"/>
    </row>
    <row r="225" spans="1:2" s="37" customFormat="1">
      <c r="A225" s="283"/>
      <c r="B225" s="282"/>
    </row>
    <row r="226" spans="1:2" s="37" customFormat="1">
      <c r="A226" s="283"/>
      <c r="B226" s="282"/>
    </row>
    <row r="227" spans="1:2" s="37" customFormat="1">
      <c r="A227" s="283"/>
      <c r="B227" s="282"/>
    </row>
    <row r="228" spans="1:2" s="37" customFormat="1">
      <c r="A228" s="283"/>
      <c r="B228" s="282"/>
    </row>
    <row r="229" spans="1:2" s="37" customFormat="1">
      <c r="A229" s="283"/>
      <c r="B229" s="282"/>
    </row>
    <row r="230" spans="1:2" s="37" customFormat="1">
      <c r="A230" s="283"/>
      <c r="B230" s="282"/>
    </row>
    <row r="231" spans="1:2" s="37" customFormat="1">
      <c r="A231" s="283"/>
      <c r="B231" s="282"/>
    </row>
    <row r="232" spans="1:2" s="37" customFormat="1">
      <c r="A232" s="283"/>
      <c r="B232" s="282"/>
    </row>
    <row r="233" spans="1:2" s="37" customFormat="1">
      <c r="A233" s="283"/>
      <c r="B233" s="282"/>
    </row>
    <row r="234" spans="1:2" s="37" customFormat="1">
      <c r="A234" s="283"/>
      <c r="B234" s="282"/>
    </row>
    <row r="235" spans="1:2" s="37" customFormat="1">
      <c r="A235" s="283"/>
      <c r="B235" s="282"/>
    </row>
    <row r="236" spans="1:2" s="37" customFormat="1">
      <c r="A236" s="283"/>
      <c r="B236" s="282"/>
    </row>
    <row r="237" spans="1:2" s="37" customFormat="1">
      <c r="A237" s="283"/>
      <c r="B237" s="282"/>
    </row>
    <row r="238" spans="1:2" s="37" customFormat="1">
      <c r="A238" s="283"/>
      <c r="B238" s="282"/>
    </row>
    <row r="239" spans="1:2" s="37" customFormat="1">
      <c r="A239" s="283"/>
      <c r="B239" s="282"/>
    </row>
    <row r="240" spans="1:2" s="37" customFormat="1">
      <c r="A240" s="283"/>
      <c r="B240" s="282"/>
    </row>
    <row r="241" spans="1:2" s="37" customFormat="1">
      <c r="A241" s="283"/>
      <c r="B241" s="282"/>
    </row>
    <row r="242" spans="1:2" s="37" customFormat="1">
      <c r="A242" s="283"/>
      <c r="B242" s="282"/>
    </row>
    <row r="243" spans="1:2" s="37" customFormat="1">
      <c r="A243" s="283"/>
      <c r="B243" s="282"/>
    </row>
    <row r="244" spans="1:2" s="37" customFormat="1">
      <c r="A244" s="283"/>
      <c r="B244" s="282"/>
    </row>
    <row r="245" spans="1:2" s="37" customFormat="1">
      <c r="A245" s="283"/>
      <c r="B245" s="282"/>
    </row>
    <row r="246" spans="1:2" s="37" customFormat="1">
      <c r="A246" s="283"/>
      <c r="B246" s="282"/>
    </row>
    <row r="247" spans="1:2" s="37" customFormat="1">
      <c r="A247" s="283"/>
      <c r="B247" s="282"/>
    </row>
    <row r="248" spans="1:2" s="37" customFormat="1">
      <c r="A248" s="283"/>
      <c r="B248" s="282"/>
    </row>
    <row r="249" spans="1:2" s="37" customFormat="1">
      <c r="A249" s="283"/>
      <c r="B249" s="282"/>
    </row>
    <row r="250" spans="1:2" s="37" customFormat="1">
      <c r="A250" s="283"/>
      <c r="B250" s="282"/>
    </row>
    <row r="251" spans="1:2" s="37" customFormat="1">
      <c r="A251" s="283"/>
      <c r="B251" s="282"/>
    </row>
    <row r="252" spans="1:2" s="37" customFormat="1">
      <c r="A252" s="283"/>
      <c r="B252" s="282"/>
    </row>
    <row r="253" spans="1:2" s="37" customFormat="1">
      <c r="A253" s="283"/>
      <c r="B253" s="282"/>
    </row>
    <row r="254" spans="1:2" s="37" customFormat="1">
      <c r="A254" s="283"/>
      <c r="B254" s="282"/>
    </row>
    <row r="255" spans="1:2" s="37" customFormat="1">
      <c r="A255" s="283"/>
      <c r="B255" s="282"/>
    </row>
    <row r="256" spans="1:2" s="37" customFormat="1">
      <c r="A256" s="283"/>
      <c r="B256" s="282"/>
    </row>
    <row r="257" spans="1:2" s="37" customFormat="1">
      <c r="A257" s="283"/>
      <c r="B257" s="282"/>
    </row>
    <row r="258" spans="1:2" s="37" customFormat="1">
      <c r="A258" s="283"/>
      <c r="B258" s="282"/>
    </row>
    <row r="259" spans="1:2" s="37" customFormat="1">
      <c r="A259" s="283"/>
      <c r="B259" s="282"/>
    </row>
    <row r="260" spans="1:2" s="37" customFormat="1">
      <c r="A260" s="283"/>
      <c r="B260" s="282"/>
    </row>
    <row r="261" spans="1:2" s="37" customFormat="1">
      <c r="A261" s="283"/>
      <c r="B261" s="282"/>
    </row>
    <row r="262" spans="1:2" s="37" customFormat="1">
      <c r="A262" s="283"/>
      <c r="B262" s="282"/>
    </row>
    <row r="263" spans="1:2" s="37" customFormat="1">
      <c r="A263" s="283"/>
      <c r="B263" s="282"/>
    </row>
    <row r="264" spans="1:2" s="37" customFormat="1">
      <c r="A264" s="283"/>
      <c r="B264" s="282"/>
    </row>
    <row r="265" spans="1:2" s="37" customFormat="1">
      <c r="A265" s="283"/>
      <c r="B265" s="282"/>
    </row>
    <row r="266" spans="1:2" s="37" customFormat="1">
      <c r="A266" s="283"/>
      <c r="B266" s="282"/>
    </row>
    <row r="267" spans="1:2" s="37" customFormat="1">
      <c r="A267" s="283"/>
      <c r="B267" s="282"/>
    </row>
    <row r="268" spans="1:2" s="37" customFormat="1">
      <c r="A268" s="283"/>
      <c r="B268" s="282"/>
    </row>
    <row r="269" spans="1:2" s="37" customFormat="1">
      <c r="A269" s="283"/>
      <c r="B269" s="282"/>
    </row>
    <row r="270" spans="1:2" s="37" customFormat="1">
      <c r="A270" s="283"/>
      <c r="B270" s="282"/>
    </row>
    <row r="271" spans="1:2" s="37" customFormat="1">
      <c r="A271" s="283"/>
      <c r="B271" s="282"/>
    </row>
    <row r="272" spans="1:2" s="37" customFormat="1">
      <c r="A272" s="283"/>
      <c r="B272" s="282"/>
    </row>
    <row r="273" spans="1:2" s="37" customFormat="1">
      <c r="A273" s="283"/>
      <c r="B273" s="282"/>
    </row>
    <row r="274" spans="1:2" s="37" customFormat="1">
      <c r="A274" s="283"/>
      <c r="B274" s="282"/>
    </row>
    <row r="275" spans="1:2" s="37" customFormat="1">
      <c r="A275" s="283"/>
      <c r="B275" s="282"/>
    </row>
    <row r="276" spans="1:2" s="37" customFormat="1">
      <c r="A276" s="283"/>
      <c r="B276" s="282"/>
    </row>
    <row r="277" spans="1:2" s="37" customFormat="1">
      <c r="A277" s="283"/>
      <c r="B277" s="282"/>
    </row>
    <row r="278" spans="1:2" s="37" customFormat="1">
      <c r="A278" s="283"/>
      <c r="B278" s="282"/>
    </row>
    <row r="279" spans="1:2" s="37" customFormat="1">
      <c r="A279" s="283"/>
      <c r="B279" s="282"/>
    </row>
    <row r="280" spans="1:2" s="37" customFormat="1">
      <c r="A280" s="283"/>
      <c r="B280" s="282"/>
    </row>
    <row r="281" spans="1:2" s="37" customFormat="1">
      <c r="A281" s="283"/>
      <c r="B281" s="282"/>
    </row>
    <row r="282" spans="1:2" s="37" customFormat="1">
      <c r="A282" s="283"/>
      <c r="B282" s="282"/>
    </row>
    <row r="283" spans="1:2" s="37" customFormat="1">
      <c r="A283" s="283"/>
      <c r="B283" s="282"/>
    </row>
    <row r="284" spans="1:2" s="37" customFormat="1">
      <c r="A284" s="283"/>
      <c r="B284" s="282"/>
    </row>
    <row r="285" spans="1:2" s="37" customFormat="1">
      <c r="A285" s="283"/>
      <c r="B285" s="282"/>
    </row>
    <row r="286" spans="1:2" s="37" customFormat="1">
      <c r="A286" s="283"/>
      <c r="B286" s="282"/>
    </row>
    <row r="287" spans="1:2" s="37" customFormat="1">
      <c r="A287" s="283"/>
      <c r="B287" s="282"/>
    </row>
    <row r="288" spans="1:2" s="37" customFormat="1">
      <c r="A288" s="283"/>
      <c r="B288" s="282"/>
    </row>
    <row r="289" spans="1:2" s="37" customFormat="1">
      <c r="A289" s="283"/>
      <c r="B289" s="282"/>
    </row>
    <row r="290" spans="1:2" s="37" customFormat="1">
      <c r="A290" s="283"/>
      <c r="B290" s="282"/>
    </row>
    <row r="291" spans="1:2" s="37" customFormat="1">
      <c r="A291" s="283"/>
      <c r="B291" s="282"/>
    </row>
    <row r="292" spans="1:2" s="37" customFormat="1">
      <c r="A292" s="283"/>
      <c r="B292" s="282"/>
    </row>
    <row r="293" spans="1:2" s="37" customFormat="1">
      <c r="A293" s="283"/>
      <c r="B293" s="282"/>
    </row>
    <row r="294" spans="1:2" s="37" customFormat="1">
      <c r="A294" s="283"/>
      <c r="B294" s="282"/>
    </row>
    <row r="295" spans="1:2" s="37" customFormat="1">
      <c r="A295" s="283"/>
      <c r="B295" s="282"/>
    </row>
    <row r="296" spans="1:2" s="37" customFormat="1">
      <c r="A296" s="283"/>
      <c r="B296" s="282"/>
    </row>
    <row r="297" spans="1:2" s="37" customFormat="1">
      <c r="A297" s="283"/>
      <c r="B297" s="282"/>
    </row>
    <row r="298" spans="1:2" s="37" customFormat="1">
      <c r="A298" s="283"/>
      <c r="B298" s="282"/>
    </row>
    <row r="299" spans="1:2" s="37" customFormat="1">
      <c r="A299" s="283"/>
      <c r="B299" s="282"/>
    </row>
    <row r="300" spans="1:2" s="37" customFormat="1">
      <c r="A300" s="283"/>
      <c r="B300" s="282"/>
    </row>
    <row r="301" spans="1:2" s="37" customFormat="1">
      <c r="A301" s="283"/>
      <c r="B301" s="282"/>
    </row>
    <row r="302" spans="1:2" s="37" customFormat="1">
      <c r="A302" s="283"/>
      <c r="B302" s="282"/>
    </row>
    <row r="303" spans="1:2" s="37" customFormat="1">
      <c r="A303" s="283"/>
      <c r="B303" s="282"/>
    </row>
    <row r="304" spans="1:2" s="37" customFormat="1">
      <c r="A304" s="283"/>
      <c r="B304" s="282"/>
    </row>
    <row r="305" spans="1:2" s="37" customFormat="1">
      <c r="A305" s="283"/>
      <c r="B305" s="282"/>
    </row>
    <row r="306" spans="1:2" s="37" customFormat="1">
      <c r="A306" s="283"/>
      <c r="B306" s="282"/>
    </row>
    <row r="307" spans="1:2" s="37" customFormat="1">
      <c r="A307" s="283"/>
      <c r="B307" s="282"/>
    </row>
    <row r="308" spans="1:2" s="37" customFormat="1">
      <c r="A308" s="283"/>
      <c r="B308" s="282"/>
    </row>
    <row r="309" spans="1:2" s="37" customFormat="1">
      <c r="A309" s="283"/>
      <c r="B309" s="282"/>
    </row>
    <row r="310" spans="1:2" s="37" customFormat="1">
      <c r="A310" s="283"/>
      <c r="B310" s="282"/>
    </row>
    <row r="311" spans="1:2" s="37" customFormat="1">
      <c r="A311" s="283"/>
      <c r="B311" s="282"/>
    </row>
    <row r="312" spans="1:2" s="37" customFormat="1">
      <c r="A312" s="283"/>
      <c r="B312" s="282"/>
    </row>
    <row r="313" spans="1:2" s="37" customFormat="1">
      <c r="A313" s="283"/>
      <c r="B313" s="282"/>
    </row>
    <row r="314" spans="1:2" s="37" customFormat="1">
      <c r="A314" s="283"/>
      <c r="B314" s="282"/>
    </row>
    <row r="315" spans="1:2" s="37" customFormat="1">
      <c r="A315" s="283"/>
      <c r="B315" s="282"/>
    </row>
    <row r="316" spans="1:2" s="37" customFormat="1">
      <c r="A316" s="283"/>
      <c r="B316" s="282"/>
    </row>
    <row r="317" spans="1:2" s="37" customFormat="1">
      <c r="A317" s="283"/>
      <c r="B317" s="282"/>
    </row>
    <row r="318" spans="1:2" s="37" customFormat="1">
      <c r="A318" s="283"/>
      <c r="B318" s="282"/>
    </row>
    <row r="319" spans="1:2" s="37" customFormat="1">
      <c r="A319" s="283"/>
      <c r="B319" s="282"/>
    </row>
    <row r="320" spans="1:2" s="37" customFormat="1">
      <c r="A320" s="283"/>
      <c r="B320" s="282"/>
    </row>
    <row r="321" spans="1:2" s="37" customFormat="1">
      <c r="A321" s="283"/>
      <c r="B321" s="282"/>
    </row>
    <row r="322" spans="1:2" s="37" customFormat="1">
      <c r="A322" s="283"/>
      <c r="B322" s="282"/>
    </row>
    <row r="323" spans="1:2" s="37" customFormat="1">
      <c r="A323" s="283"/>
      <c r="B323" s="282"/>
    </row>
    <row r="324" spans="1:2" s="37" customFormat="1">
      <c r="A324" s="283"/>
      <c r="B324" s="282"/>
    </row>
    <row r="325" spans="1:2" s="37" customFormat="1">
      <c r="A325" s="283"/>
      <c r="B325" s="282"/>
    </row>
    <row r="326" spans="1:2" s="37" customFormat="1">
      <c r="A326" s="283"/>
      <c r="B326" s="282"/>
    </row>
    <row r="327" spans="1:2" s="37" customFormat="1">
      <c r="A327" s="283"/>
      <c r="B327" s="282"/>
    </row>
    <row r="328" spans="1:2" s="37" customFormat="1">
      <c r="A328" s="283"/>
      <c r="B328" s="282"/>
    </row>
    <row r="329" spans="1:2" s="37" customFormat="1">
      <c r="A329" s="283"/>
      <c r="B329" s="282"/>
    </row>
    <row r="330" spans="1:2" s="37" customFormat="1">
      <c r="A330" s="283"/>
      <c r="B330" s="282"/>
    </row>
    <row r="331" spans="1:2" s="37" customFormat="1">
      <c r="A331" s="283"/>
      <c r="B331" s="282"/>
    </row>
    <row r="332" spans="1:2" s="37" customFormat="1">
      <c r="A332" s="283"/>
      <c r="B332" s="282"/>
    </row>
    <row r="333" spans="1:2" s="37" customFormat="1">
      <c r="A333" s="283"/>
      <c r="B333" s="282"/>
    </row>
    <row r="334" spans="1:2" s="37" customFormat="1">
      <c r="A334" s="283"/>
      <c r="B334" s="282"/>
    </row>
    <row r="335" spans="1:2" s="37" customFormat="1">
      <c r="A335" s="283"/>
      <c r="B335" s="282"/>
    </row>
    <row r="336" spans="1:2" s="37" customFormat="1">
      <c r="A336" s="283"/>
      <c r="B336" s="282"/>
    </row>
    <row r="337" spans="1:2" s="37" customFormat="1">
      <c r="A337" s="283"/>
      <c r="B337" s="282"/>
    </row>
    <row r="338" spans="1:2" s="37" customFormat="1">
      <c r="A338" s="283"/>
      <c r="B338" s="282"/>
    </row>
    <row r="339" spans="1:2" s="37" customFormat="1">
      <c r="A339" s="283"/>
      <c r="B339" s="282"/>
    </row>
    <row r="340" spans="1:2" s="37" customFormat="1">
      <c r="A340" s="283"/>
      <c r="B340" s="282"/>
    </row>
    <row r="341" spans="1:2" s="37" customFormat="1">
      <c r="A341" s="283"/>
      <c r="B341" s="282"/>
    </row>
    <row r="342" spans="1:2" s="37" customFormat="1">
      <c r="A342" s="283"/>
      <c r="B342" s="282"/>
    </row>
    <row r="343" spans="1:2" s="37" customFormat="1">
      <c r="A343" s="283"/>
      <c r="B343" s="282"/>
    </row>
    <row r="344" spans="1:2" s="37" customFormat="1">
      <c r="A344" s="283"/>
      <c r="B344" s="282"/>
    </row>
    <row r="345" spans="1:2" s="37" customFormat="1">
      <c r="A345" s="283"/>
      <c r="B345" s="282"/>
    </row>
    <row r="346" spans="1:2" s="37" customFormat="1">
      <c r="A346" s="283"/>
      <c r="B346" s="282"/>
    </row>
    <row r="347" spans="1:2" s="37" customFormat="1">
      <c r="A347" s="283"/>
      <c r="B347" s="282"/>
    </row>
    <row r="348" spans="1:2" s="37" customFormat="1">
      <c r="A348" s="283"/>
      <c r="B348" s="282"/>
    </row>
    <row r="349" spans="1:2" s="37" customFormat="1">
      <c r="A349" s="283"/>
      <c r="B349" s="282"/>
    </row>
    <row r="350" spans="1:2" s="37" customFormat="1">
      <c r="A350" s="283"/>
      <c r="B350" s="282"/>
    </row>
    <row r="351" spans="1:2" s="37" customFormat="1">
      <c r="A351" s="283"/>
      <c r="B351" s="282"/>
    </row>
    <row r="352" spans="1:2" s="37" customFormat="1">
      <c r="A352" s="283"/>
      <c r="B352" s="282"/>
    </row>
    <row r="353" spans="1:2" s="37" customFormat="1">
      <c r="A353" s="283"/>
      <c r="B353" s="282"/>
    </row>
    <row r="354" spans="1:2" s="37" customFormat="1">
      <c r="A354" s="283"/>
      <c r="B354" s="282"/>
    </row>
    <row r="355" spans="1:2" s="37" customFormat="1">
      <c r="A355" s="283"/>
      <c r="B355" s="282"/>
    </row>
    <row r="356" spans="1:2" s="37" customFormat="1">
      <c r="A356" s="283"/>
      <c r="B356" s="282"/>
    </row>
    <row r="357" spans="1:2" s="37" customFormat="1">
      <c r="A357" s="283"/>
      <c r="B357" s="282"/>
    </row>
    <row r="358" spans="1:2" s="37" customFormat="1">
      <c r="A358" s="283"/>
      <c r="B358" s="282"/>
    </row>
    <row r="359" spans="1:2" s="37" customFormat="1">
      <c r="A359" s="283"/>
      <c r="B359" s="282"/>
    </row>
    <row r="360" spans="1:2" s="37" customFormat="1">
      <c r="A360" s="283"/>
      <c r="B360" s="282"/>
    </row>
    <row r="361" spans="1:2" s="37" customFormat="1">
      <c r="A361" s="283"/>
      <c r="B361" s="282"/>
    </row>
    <row r="362" spans="1:2" s="37" customFormat="1">
      <c r="A362" s="283"/>
      <c r="B362" s="282"/>
    </row>
    <row r="363" spans="1:2" s="37" customFormat="1">
      <c r="A363" s="283"/>
      <c r="B363" s="282"/>
    </row>
    <row r="364" spans="1:2" s="37" customFormat="1">
      <c r="A364" s="283"/>
      <c r="B364" s="282"/>
    </row>
    <row r="365" spans="1:2" s="37" customFormat="1">
      <c r="A365" s="283"/>
      <c r="B365" s="282"/>
    </row>
    <row r="366" spans="1:2" s="37" customFormat="1">
      <c r="A366" s="283"/>
      <c r="B366" s="282"/>
    </row>
    <row r="367" spans="1:2" s="37" customFormat="1">
      <c r="A367" s="283"/>
      <c r="B367" s="282"/>
    </row>
    <row r="368" spans="1:2" s="37" customFormat="1">
      <c r="A368" s="283"/>
      <c r="B368" s="282"/>
    </row>
    <row r="369" spans="1:2" s="37" customFormat="1">
      <c r="A369" s="283"/>
      <c r="B369" s="282"/>
    </row>
    <row r="370" spans="1:2" s="37" customFormat="1">
      <c r="A370" s="283"/>
      <c r="B370" s="282"/>
    </row>
    <row r="371" spans="1:2" s="37" customFormat="1">
      <c r="A371" s="283"/>
      <c r="B371" s="282"/>
    </row>
    <row r="372" spans="1:2" s="37" customFormat="1">
      <c r="A372" s="283"/>
      <c r="B372" s="282"/>
    </row>
    <row r="373" spans="1:2" s="37" customFormat="1">
      <c r="A373" s="283"/>
      <c r="B373" s="282"/>
    </row>
    <row r="374" spans="1:2" s="37" customFormat="1">
      <c r="A374" s="283"/>
      <c r="B374" s="282"/>
    </row>
    <row r="375" spans="1:2" s="37" customFormat="1">
      <c r="A375" s="283"/>
      <c r="B375" s="282"/>
    </row>
    <row r="376" spans="1:2" s="37" customFormat="1">
      <c r="A376" s="283"/>
      <c r="B376" s="282"/>
    </row>
    <row r="377" spans="1:2" s="37" customFormat="1">
      <c r="A377" s="283"/>
      <c r="B377" s="282"/>
    </row>
    <row r="378" spans="1:2" s="37" customFormat="1">
      <c r="A378" s="283"/>
      <c r="B378" s="282"/>
    </row>
    <row r="379" spans="1:2" s="37" customFormat="1">
      <c r="A379" s="283"/>
      <c r="B379" s="282"/>
    </row>
    <row r="380" spans="1:2" s="37" customFormat="1">
      <c r="A380" s="283"/>
      <c r="B380" s="282"/>
    </row>
    <row r="381" spans="1:2" s="37" customFormat="1">
      <c r="A381" s="283"/>
      <c r="B381" s="282"/>
    </row>
    <row r="382" spans="1:2" s="37" customFormat="1">
      <c r="A382" s="283"/>
      <c r="B382" s="282"/>
    </row>
    <row r="383" spans="1:2" s="37" customFormat="1">
      <c r="A383" s="283"/>
      <c r="B383" s="282"/>
    </row>
    <row r="384" spans="1:2" s="37" customFormat="1">
      <c r="A384" s="283"/>
      <c r="B384" s="282"/>
    </row>
    <row r="385" spans="1:2" s="37" customFormat="1">
      <c r="A385" s="283"/>
      <c r="B385" s="282"/>
    </row>
    <row r="386" spans="1:2" s="37" customFormat="1">
      <c r="A386" s="283"/>
      <c r="B386" s="282"/>
    </row>
    <row r="387" spans="1:2" s="37" customFormat="1">
      <c r="A387" s="283"/>
      <c r="B387" s="282"/>
    </row>
    <row r="388" spans="1:2" s="37" customFormat="1">
      <c r="A388" s="283"/>
      <c r="B388" s="282"/>
    </row>
    <row r="389" spans="1:2" s="37" customFormat="1">
      <c r="A389" s="283"/>
      <c r="B389" s="282"/>
    </row>
    <row r="390" spans="1:2" s="37" customFormat="1">
      <c r="A390" s="283"/>
      <c r="B390" s="282"/>
    </row>
    <row r="391" spans="1:2" s="37" customFormat="1">
      <c r="A391" s="283"/>
      <c r="B391" s="282"/>
    </row>
    <row r="392" spans="1:2" s="37" customFormat="1">
      <c r="A392" s="283"/>
      <c r="B392" s="282"/>
    </row>
    <row r="393" spans="1:2" s="37" customFormat="1">
      <c r="A393" s="283"/>
      <c r="B393" s="282"/>
    </row>
    <row r="394" spans="1:2" s="37" customFormat="1">
      <c r="A394" s="283"/>
      <c r="B394" s="282"/>
    </row>
    <row r="395" spans="1:2" s="37" customFormat="1">
      <c r="A395" s="283"/>
      <c r="B395" s="282"/>
    </row>
    <row r="396" spans="1:2" s="37" customFormat="1">
      <c r="A396" s="283"/>
      <c r="B396" s="282"/>
    </row>
    <row r="397" spans="1:2" s="37" customFormat="1">
      <c r="A397" s="283"/>
      <c r="B397" s="282"/>
    </row>
    <row r="398" spans="1:2" s="37" customFormat="1">
      <c r="A398" s="283"/>
      <c r="B398" s="282"/>
    </row>
    <row r="399" spans="1:2" s="37" customFormat="1">
      <c r="A399" s="283"/>
      <c r="B399" s="282"/>
    </row>
    <row r="400" spans="1:2" s="37" customFormat="1">
      <c r="A400" s="283"/>
      <c r="B400" s="282"/>
    </row>
    <row r="401" spans="1:2" s="37" customFormat="1">
      <c r="A401" s="283"/>
      <c r="B401" s="282"/>
    </row>
    <row r="402" spans="1:2" s="37" customFormat="1">
      <c r="A402" s="283"/>
      <c r="B402" s="282"/>
    </row>
    <row r="403" spans="1:2" s="37" customFormat="1">
      <c r="A403" s="283"/>
      <c r="B403" s="282"/>
    </row>
    <row r="404" spans="1:2" s="37" customFormat="1">
      <c r="A404" s="283"/>
      <c r="B404" s="282"/>
    </row>
    <row r="405" spans="1:2" s="37" customFormat="1">
      <c r="A405" s="283"/>
      <c r="B405" s="282"/>
    </row>
    <row r="406" spans="1:2" s="37" customFormat="1">
      <c r="A406" s="283"/>
      <c r="B406" s="282"/>
    </row>
    <row r="407" spans="1:2" s="37" customFormat="1">
      <c r="A407" s="283"/>
      <c r="B407" s="282"/>
    </row>
    <row r="408" spans="1:2" s="37" customFormat="1">
      <c r="A408" s="283"/>
      <c r="B408" s="282"/>
    </row>
    <row r="409" spans="1:2" s="37" customFormat="1">
      <c r="A409" s="283"/>
      <c r="B409" s="282"/>
    </row>
    <row r="410" spans="1:2" s="37" customFormat="1">
      <c r="A410" s="283"/>
      <c r="B410" s="282"/>
    </row>
    <row r="411" spans="1:2" s="37" customFormat="1">
      <c r="A411" s="283"/>
      <c r="B411" s="282"/>
    </row>
    <row r="412" spans="1:2" s="37" customFormat="1">
      <c r="A412" s="283"/>
      <c r="B412" s="282"/>
    </row>
    <row r="413" spans="1:2" s="37" customFormat="1">
      <c r="A413" s="283"/>
      <c r="B413" s="282"/>
    </row>
    <row r="414" spans="1:2" s="37" customFormat="1">
      <c r="A414" s="283"/>
      <c r="B414" s="282"/>
    </row>
    <row r="415" spans="1:2" s="37" customFormat="1">
      <c r="A415" s="283"/>
      <c r="B415" s="282"/>
    </row>
    <row r="416" spans="1:2" s="37" customFormat="1">
      <c r="A416" s="283"/>
      <c r="B416" s="282"/>
    </row>
    <row r="417" spans="1:2" s="37" customFormat="1">
      <c r="A417" s="283"/>
      <c r="B417" s="282"/>
    </row>
    <row r="418" spans="1:2" s="37" customFormat="1">
      <c r="A418" s="283"/>
      <c r="B418" s="282"/>
    </row>
    <row r="419" spans="1:2" s="37" customFormat="1">
      <c r="A419" s="283"/>
      <c r="B419" s="282"/>
    </row>
    <row r="420" spans="1:2" s="37" customFormat="1">
      <c r="A420" s="283"/>
      <c r="B420" s="282"/>
    </row>
    <row r="421" spans="1:2" s="37" customFormat="1">
      <c r="A421" s="283"/>
      <c r="B421" s="282"/>
    </row>
    <row r="422" spans="1:2" s="37" customFormat="1">
      <c r="A422" s="283"/>
      <c r="B422" s="282"/>
    </row>
    <row r="423" spans="1:2" s="37" customFormat="1">
      <c r="A423" s="283"/>
      <c r="B423" s="282"/>
    </row>
    <row r="424" spans="1:2" s="37" customFormat="1">
      <c r="A424" s="283"/>
      <c r="B424" s="282"/>
    </row>
    <row r="425" spans="1:2" s="37" customFormat="1">
      <c r="A425" s="283"/>
      <c r="B425" s="282"/>
    </row>
    <row r="426" spans="1:2" s="37" customFormat="1">
      <c r="A426" s="283"/>
      <c r="B426" s="282"/>
    </row>
    <row r="427" spans="1:2" s="37" customFormat="1">
      <c r="A427" s="283"/>
      <c r="B427" s="282"/>
    </row>
    <row r="428" spans="1:2" s="37" customFormat="1">
      <c r="A428" s="283"/>
      <c r="B428" s="282"/>
    </row>
    <row r="429" spans="1:2" s="37" customFormat="1">
      <c r="A429" s="283"/>
      <c r="B429" s="282"/>
    </row>
    <row r="430" spans="1:2" s="37" customFormat="1">
      <c r="A430" s="283"/>
      <c r="B430" s="282"/>
    </row>
    <row r="431" spans="1:2" s="37" customFormat="1">
      <c r="A431" s="283"/>
      <c r="B431" s="282"/>
    </row>
    <row r="432" spans="1:2" s="37" customFormat="1">
      <c r="A432" s="283"/>
      <c r="B432" s="282"/>
    </row>
    <row r="433" spans="1:2" s="37" customFormat="1">
      <c r="A433" s="283"/>
      <c r="B433" s="282"/>
    </row>
    <row r="434" spans="1:2" s="37" customFormat="1">
      <c r="A434" s="283"/>
      <c r="B434" s="282"/>
    </row>
    <row r="435" spans="1:2" s="37" customFormat="1">
      <c r="A435" s="283"/>
      <c r="B435" s="282"/>
    </row>
    <row r="436" spans="1:2" s="37" customFormat="1">
      <c r="A436" s="283"/>
      <c r="B436" s="282"/>
    </row>
    <row r="437" spans="1:2" s="37" customFormat="1">
      <c r="A437" s="283"/>
      <c r="B437" s="282"/>
    </row>
    <row r="438" spans="1:2" s="37" customFormat="1">
      <c r="A438" s="283"/>
      <c r="B438" s="282"/>
    </row>
    <row r="439" spans="1:2" s="37" customFormat="1">
      <c r="A439" s="283"/>
      <c r="B439" s="282"/>
    </row>
    <row r="440" spans="1:2" s="37" customFormat="1">
      <c r="A440" s="283"/>
      <c r="B440" s="282"/>
    </row>
    <row r="441" spans="1:2" s="37" customFormat="1">
      <c r="A441" s="283"/>
      <c r="B441" s="282"/>
    </row>
    <row r="442" spans="1:2" s="37" customFormat="1">
      <c r="A442" s="283"/>
      <c r="B442" s="282"/>
    </row>
    <row r="443" spans="1:2" s="37" customFormat="1">
      <c r="A443" s="283"/>
      <c r="B443" s="282"/>
    </row>
    <row r="444" spans="1:2" s="37" customFormat="1">
      <c r="A444" s="283"/>
      <c r="B444" s="282"/>
    </row>
    <row r="445" spans="1:2" s="37" customFormat="1">
      <c r="A445" s="283"/>
      <c r="B445" s="282"/>
    </row>
    <row r="446" spans="1:2" s="37" customFormat="1">
      <c r="A446" s="283"/>
      <c r="B446" s="282"/>
    </row>
    <row r="447" spans="1:2" s="37" customFormat="1">
      <c r="A447" s="283"/>
      <c r="B447" s="282"/>
    </row>
    <row r="448" spans="1:2" s="37" customFormat="1">
      <c r="A448" s="283"/>
      <c r="B448" s="282"/>
    </row>
    <row r="449" spans="1:2" s="37" customFormat="1">
      <c r="A449" s="283"/>
      <c r="B449" s="282"/>
    </row>
    <row r="450" spans="1:2" s="37" customFormat="1">
      <c r="A450" s="283"/>
      <c r="B450" s="282"/>
    </row>
    <row r="451" spans="1:2" s="37" customFormat="1">
      <c r="A451" s="283"/>
      <c r="B451" s="282"/>
    </row>
    <row r="452" spans="1:2" s="37" customFormat="1">
      <c r="A452" s="283"/>
      <c r="B452" s="282"/>
    </row>
    <row r="453" spans="1:2" s="37" customFormat="1">
      <c r="A453" s="283"/>
      <c r="B453" s="282"/>
    </row>
    <row r="454" spans="1:2" s="37" customFormat="1">
      <c r="A454" s="283"/>
      <c r="B454" s="282"/>
    </row>
    <row r="455" spans="1:2" s="37" customFormat="1">
      <c r="A455" s="283"/>
      <c r="B455" s="282"/>
    </row>
    <row r="456" spans="1:2" s="37" customFormat="1">
      <c r="A456" s="283"/>
      <c r="B456" s="282"/>
    </row>
    <row r="457" spans="1:2" s="37" customFormat="1">
      <c r="A457" s="283"/>
      <c r="B457" s="282"/>
    </row>
    <row r="458" spans="1:2" s="37" customFormat="1">
      <c r="A458" s="283"/>
      <c r="B458" s="282"/>
    </row>
    <row r="459" spans="1:2" s="37" customFormat="1">
      <c r="A459" s="283"/>
      <c r="B459" s="282"/>
    </row>
    <row r="460" spans="1:2" s="37" customFormat="1">
      <c r="A460" s="283"/>
      <c r="B460" s="282"/>
    </row>
    <row r="461" spans="1:2" s="37" customFormat="1">
      <c r="A461" s="283"/>
      <c r="B461" s="282"/>
    </row>
    <row r="462" spans="1:2" s="37" customFormat="1">
      <c r="A462" s="283"/>
      <c r="B462" s="282"/>
    </row>
    <row r="463" spans="1:2" s="37" customFormat="1">
      <c r="A463" s="283"/>
      <c r="B463" s="282"/>
    </row>
    <row r="464" spans="1:2" s="37" customFormat="1">
      <c r="A464" s="283"/>
      <c r="B464" s="282"/>
    </row>
    <row r="465" spans="1:2" s="37" customFormat="1">
      <c r="A465" s="283"/>
      <c r="B465" s="282"/>
    </row>
    <row r="466" spans="1:2" s="37" customFormat="1">
      <c r="A466" s="283"/>
      <c r="B466" s="282"/>
    </row>
    <row r="467" spans="1:2" s="37" customFormat="1">
      <c r="A467" s="283"/>
      <c r="B467" s="282"/>
    </row>
    <row r="468" spans="1:2" s="37" customFormat="1">
      <c r="A468" s="283"/>
      <c r="B468" s="282"/>
    </row>
    <row r="469" spans="1:2" s="37" customFormat="1">
      <c r="A469" s="283"/>
      <c r="B469" s="282"/>
    </row>
    <row r="470" spans="1:2" s="37" customFormat="1">
      <c r="A470" s="283"/>
      <c r="B470" s="282"/>
    </row>
    <row r="471" spans="1:2" s="37" customFormat="1">
      <c r="A471" s="283"/>
      <c r="B471" s="282"/>
    </row>
    <row r="472" spans="1:2" s="37" customFormat="1">
      <c r="A472" s="283"/>
      <c r="B472" s="282"/>
    </row>
    <row r="473" spans="1:2" s="37" customFormat="1">
      <c r="A473" s="283"/>
      <c r="B473" s="282"/>
    </row>
    <row r="474" spans="1:2" s="37" customFormat="1">
      <c r="A474" s="283"/>
      <c r="B474" s="282"/>
    </row>
    <row r="475" spans="1:2" s="37" customFormat="1">
      <c r="A475" s="283"/>
      <c r="B475" s="282"/>
    </row>
    <row r="476" spans="1:2" s="37" customFormat="1">
      <c r="A476" s="283"/>
      <c r="B476" s="282"/>
    </row>
    <row r="477" spans="1:2" s="37" customFormat="1">
      <c r="A477" s="283"/>
      <c r="B477" s="282"/>
    </row>
    <row r="478" spans="1:2" s="37" customFormat="1">
      <c r="A478" s="283"/>
      <c r="B478" s="282"/>
    </row>
    <row r="479" spans="1:2" s="37" customFormat="1">
      <c r="A479" s="283"/>
      <c r="B479" s="282"/>
    </row>
    <row r="480" spans="1:2" s="37" customFormat="1">
      <c r="A480" s="283"/>
      <c r="B480" s="282"/>
    </row>
    <row r="481" spans="1:2" s="37" customFormat="1">
      <c r="A481" s="283"/>
      <c r="B481" s="282"/>
    </row>
    <row r="482" spans="1:2" s="37" customFormat="1">
      <c r="A482" s="283"/>
      <c r="B482" s="282"/>
    </row>
    <row r="483" spans="1:2" s="37" customFormat="1">
      <c r="A483" s="283"/>
      <c r="B483" s="282"/>
    </row>
    <row r="484" spans="1:2" s="37" customFormat="1">
      <c r="A484" s="283"/>
      <c r="B484" s="282"/>
    </row>
    <row r="485" spans="1:2" s="37" customFormat="1">
      <c r="A485" s="283"/>
      <c r="B485" s="282"/>
    </row>
    <row r="486" spans="1:2" s="37" customFormat="1">
      <c r="A486" s="283"/>
      <c r="B486" s="282"/>
    </row>
    <row r="487" spans="1:2" s="37" customFormat="1">
      <c r="A487" s="283"/>
      <c r="B487" s="282"/>
    </row>
    <row r="488" spans="1:2" s="37" customFormat="1">
      <c r="A488" s="283"/>
      <c r="B488" s="282"/>
    </row>
    <row r="489" spans="1:2" s="37" customFormat="1">
      <c r="A489" s="283"/>
      <c r="B489" s="282"/>
    </row>
    <row r="490" spans="1:2" s="37" customFormat="1">
      <c r="A490" s="283"/>
      <c r="B490" s="282"/>
    </row>
    <row r="491" spans="1:2" s="37" customFormat="1">
      <c r="A491" s="283"/>
      <c r="B491" s="282"/>
    </row>
    <row r="492" spans="1:2" s="37" customFormat="1">
      <c r="A492" s="283"/>
      <c r="B492" s="282"/>
    </row>
    <row r="493" spans="1:2" s="37" customFormat="1">
      <c r="A493" s="283"/>
      <c r="B493" s="282"/>
    </row>
    <row r="494" spans="1:2" s="37" customFormat="1">
      <c r="A494" s="283"/>
      <c r="B494" s="282"/>
    </row>
    <row r="495" spans="1:2" s="37" customFormat="1">
      <c r="A495" s="283"/>
      <c r="B495" s="282"/>
    </row>
    <row r="496" spans="1:2" s="37" customFormat="1">
      <c r="A496" s="283"/>
      <c r="B496" s="282"/>
    </row>
    <row r="497" spans="1:2" s="37" customFormat="1">
      <c r="A497" s="283"/>
      <c r="B497" s="282"/>
    </row>
    <row r="498" spans="1:2" s="37" customFormat="1">
      <c r="A498" s="283"/>
      <c r="B498" s="282"/>
    </row>
    <row r="499" spans="1:2" s="37" customFormat="1">
      <c r="A499" s="283"/>
      <c r="B499" s="282"/>
    </row>
    <row r="500" spans="1:2" s="37" customFormat="1">
      <c r="A500" s="283"/>
      <c r="B500" s="282"/>
    </row>
    <row r="501" spans="1:2" s="37" customFormat="1">
      <c r="A501" s="283"/>
      <c r="B501" s="282"/>
    </row>
    <row r="502" spans="1:2" s="37" customFormat="1">
      <c r="A502" s="283"/>
      <c r="B502" s="282"/>
    </row>
    <row r="503" spans="1:2" s="37" customFormat="1">
      <c r="A503" s="283"/>
      <c r="B503" s="282"/>
    </row>
    <row r="504" spans="1:2" s="37" customFormat="1">
      <c r="A504" s="283"/>
      <c r="B504" s="282"/>
    </row>
    <row r="505" spans="1:2" s="37" customFormat="1">
      <c r="A505" s="283"/>
      <c r="B505" s="282"/>
    </row>
    <row r="506" spans="1:2" s="37" customFormat="1">
      <c r="A506" s="283"/>
      <c r="B506" s="282"/>
    </row>
    <row r="507" spans="1:2" s="37" customFormat="1">
      <c r="A507" s="283"/>
      <c r="B507" s="282"/>
    </row>
    <row r="508" spans="1:2" s="37" customFormat="1">
      <c r="A508" s="283"/>
      <c r="B508" s="282"/>
    </row>
    <row r="509" spans="1:2" s="37" customFormat="1">
      <c r="A509" s="283"/>
      <c r="B509" s="282"/>
    </row>
    <row r="510" spans="1:2" s="37" customFormat="1">
      <c r="A510" s="283"/>
      <c r="B510" s="282"/>
    </row>
    <row r="511" spans="1:2" s="37" customFormat="1">
      <c r="A511" s="283"/>
      <c r="B511" s="282"/>
    </row>
    <row r="512" spans="1:2" s="37" customFormat="1">
      <c r="A512" s="283"/>
      <c r="B512" s="282"/>
    </row>
    <row r="513" spans="1:2" s="37" customFormat="1">
      <c r="A513" s="283"/>
      <c r="B513" s="282"/>
    </row>
    <row r="514" spans="1:2" s="37" customFormat="1">
      <c r="A514" s="283"/>
      <c r="B514" s="282"/>
    </row>
    <row r="515" spans="1:2" s="37" customFormat="1">
      <c r="A515" s="283"/>
      <c r="B515" s="282"/>
    </row>
    <row r="516" spans="1:2" s="37" customFormat="1">
      <c r="A516" s="283"/>
      <c r="B516" s="282"/>
    </row>
    <row r="517" spans="1:2" s="37" customFormat="1">
      <c r="A517" s="283"/>
      <c r="B517" s="282"/>
    </row>
    <row r="518" spans="1:2" s="37" customFormat="1">
      <c r="A518" s="283"/>
      <c r="B518" s="282"/>
    </row>
    <row r="519" spans="1:2" s="37" customFormat="1">
      <c r="A519" s="283"/>
      <c r="B519" s="282"/>
    </row>
    <row r="520" spans="1:2" s="37" customFormat="1">
      <c r="A520" s="283"/>
      <c r="B520" s="282"/>
    </row>
    <row r="521" spans="1:2" s="37" customFormat="1">
      <c r="A521" s="283"/>
      <c r="B521" s="282"/>
    </row>
    <row r="522" spans="1:2" s="37" customFormat="1">
      <c r="A522" s="283"/>
      <c r="B522" s="282"/>
    </row>
    <row r="523" spans="1:2" s="37" customFormat="1">
      <c r="A523" s="283"/>
      <c r="B523" s="282"/>
    </row>
    <row r="524" spans="1:2" s="37" customFormat="1">
      <c r="A524" s="283"/>
      <c r="B524" s="282"/>
    </row>
    <row r="525" spans="1:2" s="37" customFormat="1">
      <c r="A525" s="283"/>
      <c r="B525" s="282"/>
    </row>
    <row r="526" spans="1:2" s="37" customFormat="1">
      <c r="A526" s="283"/>
      <c r="B526" s="282"/>
    </row>
    <row r="527" spans="1:2" s="37" customFormat="1">
      <c r="A527" s="283"/>
      <c r="B527" s="282"/>
    </row>
    <row r="528" spans="1:2" s="37" customFormat="1">
      <c r="A528" s="283"/>
      <c r="B528" s="282"/>
    </row>
    <row r="529" spans="1:2" s="37" customFormat="1">
      <c r="A529" s="283"/>
      <c r="B529" s="282"/>
    </row>
    <row r="530" spans="1:2" s="37" customFormat="1">
      <c r="A530" s="283"/>
      <c r="B530" s="282"/>
    </row>
    <row r="531" spans="1:2" s="37" customFormat="1">
      <c r="A531" s="283"/>
      <c r="B531" s="282"/>
    </row>
    <row r="532" spans="1:2" s="37" customFormat="1">
      <c r="A532" s="283"/>
      <c r="B532" s="282"/>
    </row>
    <row r="533" spans="1:2" s="37" customFormat="1">
      <c r="A533" s="283"/>
      <c r="B533" s="282"/>
    </row>
    <row r="534" spans="1:2" s="37" customFormat="1">
      <c r="A534" s="283"/>
      <c r="B534" s="282"/>
    </row>
    <row r="535" spans="1:2" s="37" customFormat="1">
      <c r="A535" s="283"/>
      <c r="B535" s="282"/>
    </row>
    <row r="536" spans="1:2" s="37" customFormat="1">
      <c r="A536" s="283"/>
      <c r="B536" s="282"/>
    </row>
    <row r="537" spans="1:2" s="37" customFormat="1">
      <c r="A537" s="283"/>
      <c r="B537" s="282"/>
    </row>
    <row r="538" spans="1:2" s="37" customFormat="1">
      <c r="A538" s="283"/>
      <c r="B538" s="282"/>
    </row>
    <row r="539" spans="1:2" s="37" customFormat="1">
      <c r="A539" s="283"/>
      <c r="B539" s="282"/>
    </row>
    <row r="540" spans="1:2" s="37" customFormat="1">
      <c r="A540" s="283"/>
      <c r="B540" s="282"/>
    </row>
    <row r="541" spans="1:2" s="37" customFormat="1">
      <c r="A541" s="283"/>
      <c r="B541" s="282"/>
    </row>
    <row r="542" spans="1:2" s="37" customFormat="1">
      <c r="A542" s="283"/>
      <c r="B542" s="282"/>
    </row>
    <row r="543" spans="1:2" s="37" customFormat="1">
      <c r="A543" s="283"/>
      <c r="B543" s="282"/>
    </row>
    <row r="544" spans="1:2" s="37" customFormat="1">
      <c r="A544" s="283"/>
      <c r="B544" s="282"/>
    </row>
    <row r="545" spans="1:2" s="37" customFormat="1">
      <c r="A545" s="283"/>
      <c r="B545" s="282"/>
    </row>
    <row r="546" spans="1:2" s="37" customFormat="1">
      <c r="A546" s="283"/>
      <c r="B546" s="282"/>
    </row>
    <row r="547" spans="1:2" s="37" customFormat="1">
      <c r="A547" s="283"/>
      <c r="B547" s="282"/>
    </row>
    <row r="548" spans="1:2" s="37" customFormat="1">
      <c r="A548" s="283"/>
      <c r="B548" s="282"/>
    </row>
    <row r="549" spans="1:2" s="37" customFormat="1">
      <c r="A549" s="283"/>
      <c r="B549" s="282"/>
    </row>
    <row r="550" spans="1:2" s="37" customFormat="1">
      <c r="A550" s="283"/>
      <c r="B550" s="282"/>
    </row>
    <row r="551" spans="1:2" s="37" customFormat="1">
      <c r="A551" s="283"/>
      <c r="B551" s="282"/>
    </row>
    <row r="552" spans="1:2" s="37" customFormat="1">
      <c r="A552" s="283"/>
      <c r="B552" s="282"/>
    </row>
    <row r="553" spans="1:2" s="37" customFormat="1">
      <c r="A553" s="283"/>
      <c r="B553" s="282"/>
    </row>
    <row r="554" spans="1:2" s="37" customFormat="1">
      <c r="A554" s="283"/>
      <c r="B554" s="282"/>
    </row>
    <row r="555" spans="1:2" s="37" customFormat="1">
      <c r="A555" s="283"/>
      <c r="B555" s="282"/>
    </row>
    <row r="556" spans="1:2" s="37" customFormat="1">
      <c r="A556" s="283"/>
      <c r="B556" s="282"/>
    </row>
    <row r="557" spans="1:2" s="37" customFormat="1">
      <c r="A557" s="283"/>
      <c r="B557" s="282"/>
    </row>
    <row r="558" spans="1:2" s="37" customFormat="1">
      <c r="A558" s="283"/>
      <c r="B558" s="282"/>
    </row>
    <row r="559" spans="1:2" s="37" customFormat="1">
      <c r="A559" s="283"/>
      <c r="B559" s="282"/>
    </row>
    <row r="560" spans="1:2" s="37" customFormat="1">
      <c r="A560" s="283"/>
      <c r="B560" s="282"/>
    </row>
    <row r="561" spans="1:2" s="37" customFormat="1">
      <c r="A561" s="283"/>
      <c r="B561" s="282"/>
    </row>
    <row r="562" spans="1:2" s="37" customFormat="1">
      <c r="A562" s="283"/>
      <c r="B562" s="282"/>
    </row>
    <row r="563" spans="1:2" s="37" customFormat="1">
      <c r="A563" s="283"/>
      <c r="B563" s="282"/>
    </row>
    <row r="564" spans="1:2" s="37" customFormat="1">
      <c r="A564" s="283"/>
      <c r="B564" s="282"/>
    </row>
    <row r="565" spans="1:2" s="37" customFormat="1">
      <c r="A565" s="283"/>
      <c r="B565" s="282"/>
    </row>
    <row r="566" spans="1:2" s="37" customFormat="1">
      <c r="A566" s="283"/>
      <c r="B566" s="282"/>
    </row>
    <row r="567" spans="1:2" s="37" customFormat="1">
      <c r="A567" s="283"/>
      <c r="B567" s="282"/>
    </row>
    <row r="568" spans="1:2" s="37" customFormat="1">
      <c r="A568" s="283"/>
      <c r="B568" s="282"/>
    </row>
    <row r="569" spans="1:2" s="37" customFormat="1">
      <c r="A569" s="283"/>
      <c r="B569" s="282"/>
    </row>
    <row r="570" spans="1:2" s="37" customFormat="1">
      <c r="A570" s="283"/>
      <c r="B570" s="282"/>
    </row>
    <row r="571" spans="1:2" s="37" customFormat="1">
      <c r="A571" s="283"/>
      <c r="B571" s="282"/>
    </row>
    <row r="572" spans="1:2" s="37" customFormat="1">
      <c r="A572" s="283"/>
      <c r="B572" s="282"/>
    </row>
    <row r="573" spans="1:2" s="37" customFormat="1">
      <c r="A573" s="283"/>
      <c r="B573" s="282"/>
    </row>
    <row r="574" spans="1:2" s="37" customFormat="1">
      <c r="A574" s="283"/>
      <c r="B574" s="282"/>
    </row>
  </sheetData>
  <mergeCells count="1">
    <mergeCell ref="A1:I1"/>
  </mergeCells>
  <pageMargins left="0.7" right="0.7" top="0.75" bottom="0.75" header="0.3" footer="0.3"/>
  <pageSetup scale="58" orientation="portrait" horizontalDpi="4294967293" verticalDpi="4294967293" r:id="rId1"/>
</worksheet>
</file>

<file path=xl/worksheets/sheet14.xml><?xml version="1.0" encoding="utf-8"?>
<worksheet xmlns="http://schemas.openxmlformats.org/spreadsheetml/2006/main" xmlns:r="http://schemas.openxmlformats.org/officeDocument/2006/relationships">
  <dimension ref="A1:X37"/>
  <sheetViews>
    <sheetView zoomScaleNormal="100" workbookViewId="0">
      <selection activeCell="S11" sqref="S11"/>
    </sheetView>
  </sheetViews>
  <sheetFormatPr defaultRowHeight="15"/>
  <cols>
    <col min="1" max="1" width="1" style="37" customWidth="1"/>
    <col min="2" max="3" width="9.140625" style="37"/>
    <col min="4" max="4" width="8" style="37" customWidth="1"/>
    <col min="5" max="8" width="9.140625" style="37" hidden="1" customWidth="1"/>
    <col min="9" max="9" width="11.85546875" style="37" bestFit="1" customWidth="1"/>
    <col min="10" max="10" width="1.140625" style="37" customWidth="1"/>
    <col min="11" max="11" width="2.140625" style="37" customWidth="1"/>
    <col min="12" max="13" width="7.85546875" style="37" customWidth="1"/>
    <col min="14" max="14" width="2.140625" style="37" customWidth="1"/>
    <col min="15" max="15" width="3.5703125" style="37" customWidth="1"/>
    <col min="16" max="16" width="6.85546875" style="37" customWidth="1"/>
    <col min="17" max="17" width="2.140625" style="37" customWidth="1"/>
    <col min="18" max="18" width="3.5703125" style="37" customWidth="1"/>
    <col min="19" max="19" width="6.85546875" style="37" customWidth="1"/>
    <col min="20" max="20" width="2.140625" style="37" customWidth="1"/>
    <col min="21" max="21" width="3.5703125" style="37" customWidth="1"/>
    <col min="22" max="22" width="7.7109375" style="37" customWidth="1"/>
    <col min="23" max="16384" width="9.140625" style="37"/>
  </cols>
  <sheetData>
    <row r="1" spans="1:24" ht="21">
      <c r="A1" s="552" t="s">
        <v>268</v>
      </c>
      <c r="B1" s="553"/>
      <c r="C1" s="553"/>
      <c r="D1" s="553"/>
      <c r="E1" s="553"/>
      <c r="F1" s="553"/>
      <c r="G1" s="553"/>
      <c r="H1" s="553"/>
      <c r="I1" s="553"/>
      <c r="J1" s="554"/>
      <c r="K1" s="36"/>
      <c r="L1" s="552" t="s">
        <v>269</v>
      </c>
      <c r="M1" s="553"/>
      <c r="N1" s="553"/>
      <c r="O1" s="553"/>
      <c r="P1" s="553"/>
      <c r="Q1" s="553"/>
      <c r="R1" s="553"/>
      <c r="S1" s="553"/>
      <c r="T1" s="553"/>
      <c r="U1" s="553"/>
      <c r="V1" s="554"/>
    </row>
    <row r="2" spans="1:24">
      <c r="A2" s="555"/>
      <c r="B2" s="556"/>
      <c r="C2" s="556"/>
      <c r="D2" s="556"/>
      <c r="E2" s="556"/>
      <c r="F2" s="556"/>
      <c r="G2" s="556"/>
      <c r="H2" s="556"/>
      <c r="I2" s="556"/>
      <c r="J2" s="557"/>
      <c r="K2" s="38"/>
      <c r="L2" s="558" t="s">
        <v>270</v>
      </c>
      <c r="M2" s="559"/>
      <c r="N2" s="38"/>
      <c r="O2" s="559" t="s">
        <v>271</v>
      </c>
      <c r="P2" s="559"/>
      <c r="Q2" s="38"/>
      <c r="R2" s="559" t="s">
        <v>272</v>
      </c>
      <c r="S2" s="559"/>
      <c r="T2" s="38"/>
      <c r="U2" s="559" t="s">
        <v>273</v>
      </c>
      <c r="V2" s="560"/>
    </row>
    <row r="3" spans="1:24">
      <c r="A3" s="39"/>
      <c r="B3" s="40" t="s">
        <v>274</v>
      </c>
      <c r="C3" s="36"/>
      <c r="D3" s="36"/>
      <c r="E3" s="36"/>
      <c r="F3" s="36"/>
      <c r="G3" s="36"/>
      <c r="H3" s="41" t="s">
        <v>275</v>
      </c>
      <c r="I3" s="41" t="s">
        <v>276</v>
      </c>
      <c r="J3" s="42"/>
      <c r="K3" s="43"/>
      <c r="L3" s="44"/>
      <c r="M3" s="41" t="s">
        <v>275</v>
      </c>
      <c r="N3" s="43"/>
      <c r="O3" s="41"/>
      <c r="P3" s="41" t="s">
        <v>275</v>
      </c>
      <c r="Q3" s="43"/>
      <c r="R3" s="41"/>
      <c r="S3" s="41" t="s">
        <v>275</v>
      </c>
      <c r="T3" s="43"/>
      <c r="U3" s="41"/>
      <c r="V3" s="45" t="s">
        <v>275</v>
      </c>
    </row>
    <row r="4" spans="1:24">
      <c r="A4" s="39"/>
      <c r="B4" s="46" t="s">
        <v>277</v>
      </c>
      <c r="C4" s="36"/>
      <c r="D4" s="36"/>
      <c r="E4" s="36"/>
      <c r="F4" s="36"/>
      <c r="G4" s="36"/>
      <c r="H4" s="47">
        <v>79725</v>
      </c>
      <c r="I4" s="47">
        <f>(16*5*30*33)+(16*5*35)</f>
        <v>82000</v>
      </c>
      <c r="J4" s="42"/>
      <c r="K4" s="36"/>
      <c r="L4" s="48">
        <v>1</v>
      </c>
      <c r="M4" s="49">
        <v>7000</v>
      </c>
      <c r="N4" s="36"/>
      <c r="O4" s="50">
        <v>1</v>
      </c>
      <c r="P4" s="49">
        <v>2500</v>
      </c>
      <c r="Q4" s="36"/>
      <c r="R4" s="50">
        <v>1</v>
      </c>
      <c r="S4" s="49">
        <v>675</v>
      </c>
      <c r="T4" s="36"/>
      <c r="U4" s="50">
        <v>1</v>
      </c>
      <c r="V4" s="51">
        <v>425</v>
      </c>
      <c r="X4" s="47"/>
    </row>
    <row r="5" spans="1:24">
      <c r="A5" s="39"/>
      <c r="B5" s="46" t="s">
        <v>278</v>
      </c>
      <c r="C5" s="36"/>
      <c r="D5" s="36"/>
      <c r="E5" s="36"/>
      <c r="F5" s="36"/>
      <c r="G5" s="36"/>
      <c r="H5" s="47">
        <v>3000</v>
      </c>
      <c r="I5" s="47">
        <v>3200</v>
      </c>
      <c r="J5" s="42"/>
      <c r="K5" s="36"/>
      <c r="L5" s="48">
        <v>2</v>
      </c>
      <c r="M5" s="49">
        <v>6250</v>
      </c>
      <c r="N5" s="36"/>
      <c r="O5" s="50">
        <v>2</v>
      </c>
      <c r="P5" s="49">
        <v>2000</v>
      </c>
      <c r="Q5" s="36"/>
      <c r="R5" s="50">
        <v>2</v>
      </c>
      <c r="S5" s="49">
        <v>550</v>
      </c>
      <c r="T5" s="36"/>
      <c r="U5" s="50">
        <v>2</v>
      </c>
      <c r="V5" s="51">
        <v>375</v>
      </c>
    </row>
    <row r="6" spans="1:24">
      <c r="A6" s="39"/>
      <c r="B6" s="52" t="s">
        <v>279</v>
      </c>
      <c r="C6" s="36"/>
      <c r="D6" s="36"/>
      <c r="E6" s="36"/>
      <c r="F6" s="36"/>
      <c r="G6" s="36"/>
      <c r="H6" s="53">
        <f>SUM(H4:H5)</f>
        <v>82725</v>
      </c>
      <c r="I6" s="53">
        <f>SUM(I4:I5)</f>
        <v>85200</v>
      </c>
      <c r="J6" s="42"/>
      <c r="K6" s="36"/>
      <c r="L6" s="48">
        <v>3</v>
      </c>
      <c r="M6" s="49">
        <v>5500</v>
      </c>
      <c r="N6" s="36"/>
      <c r="O6" s="50">
        <v>3</v>
      </c>
      <c r="P6" s="49">
        <v>1500</v>
      </c>
      <c r="Q6" s="36"/>
      <c r="R6" s="50">
        <v>3</v>
      </c>
      <c r="S6" s="49">
        <v>500</v>
      </c>
      <c r="T6" s="36"/>
      <c r="U6" s="50">
        <v>3</v>
      </c>
      <c r="V6" s="51">
        <v>325</v>
      </c>
    </row>
    <row r="7" spans="1:24">
      <c r="A7" s="39"/>
      <c r="B7" s="36"/>
      <c r="C7" s="36"/>
      <c r="D7" s="36"/>
      <c r="E7" s="36"/>
      <c r="F7" s="36"/>
      <c r="G7" s="36"/>
      <c r="H7" s="47"/>
      <c r="I7" s="47"/>
      <c r="J7" s="42"/>
      <c r="K7" s="36"/>
      <c r="L7" s="48">
        <v>4</v>
      </c>
      <c r="M7" s="49">
        <v>5000</v>
      </c>
      <c r="N7" s="36"/>
      <c r="O7" s="50">
        <v>4</v>
      </c>
      <c r="P7" s="49">
        <v>1500</v>
      </c>
      <c r="Q7" s="36"/>
      <c r="R7" s="54">
        <v>4</v>
      </c>
      <c r="S7" s="49">
        <v>450</v>
      </c>
      <c r="T7" s="36"/>
      <c r="U7" s="54">
        <v>4</v>
      </c>
      <c r="V7" s="51">
        <v>275</v>
      </c>
    </row>
    <row r="8" spans="1:24">
      <c r="A8" s="39"/>
      <c r="B8" s="40" t="s">
        <v>280</v>
      </c>
      <c r="C8" s="36"/>
      <c r="D8" s="36"/>
      <c r="E8" s="36"/>
      <c r="F8" s="36"/>
      <c r="G8" s="36"/>
      <c r="H8" s="47"/>
      <c r="I8" s="47"/>
      <c r="J8" s="42"/>
      <c r="K8" s="36"/>
      <c r="L8" s="48">
        <v>5</v>
      </c>
      <c r="M8" s="49">
        <v>4500</v>
      </c>
      <c r="N8" s="36"/>
      <c r="O8" s="50">
        <v>5</v>
      </c>
      <c r="P8" s="49">
        <v>1000</v>
      </c>
      <c r="Q8" s="36"/>
      <c r="R8" s="54"/>
      <c r="S8" s="49"/>
      <c r="T8" s="36"/>
      <c r="U8" s="54"/>
      <c r="V8" s="51"/>
    </row>
    <row r="9" spans="1:24">
      <c r="A9" s="39"/>
      <c r="B9" s="46" t="s">
        <v>281</v>
      </c>
      <c r="C9" s="36"/>
      <c r="D9" s="36"/>
      <c r="E9" s="36"/>
      <c r="F9" s="36"/>
      <c r="G9" s="36"/>
      <c r="H9" s="55">
        <f>I9</f>
        <v>-600</v>
      </c>
      <c r="I9" s="55">
        <v>-600</v>
      </c>
      <c r="J9" s="42"/>
      <c r="K9" s="56"/>
      <c r="L9" s="48">
        <v>6</v>
      </c>
      <c r="M9" s="49">
        <v>4000</v>
      </c>
      <c r="N9" s="36"/>
      <c r="O9" s="50">
        <v>6</v>
      </c>
      <c r="P9" s="49">
        <v>1000</v>
      </c>
      <c r="Q9" s="36"/>
      <c r="R9" s="54"/>
      <c r="S9" s="49"/>
      <c r="T9" s="36"/>
      <c r="U9" s="54"/>
      <c r="V9" s="51"/>
    </row>
    <row r="10" spans="1:24">
      <c r="A10" s="39"/>
      <c r="B10" s="46" t="s">
        <v>282</v>
      </c>
      <c r="C10" s="36"/>
      <c r="D10" s="36"/>
      <c r="E10" s="36"/>
      <c r="F10" s="36"/>
      <c r="G10" s="36"/>
      <c r="H10" s="55">
        <f t="shared" ref="H10:H13" si="0">I10</f>
        <v>-500</v>
      </c>
      <c r="I10" s="55">
        <v>-500</v>
      </c>
      <c r="J10" s="42"/>
      <c r="K10" s="36"/>
      <c r="L10" s="48">
        <v>7</v>
      </c>
      <c r="M10" s="49">
        <v>3750</v>
      </c>
      <c r="N10" s="36"/>
      <c r="O10" s="50">
        <v>7</v>
      </c>
      <c r="P10" s="49">
        <v>1000</v>
      </c>
      <c r="Q10" s="36"/>
      <c r="R10" s="54"/>
      <c r="S10" s="49"/>
      <c r="T10" s="36"/>
      <c r="U10" s="54"/>
      <c r="V10" s="51"/>
    </row>
    <row r="11" spans="1:24">
      <c r="A11" s="39"/>
      <c r="B11" s="46" t="s">
        <v>283</v>
      </c>
      <c r="C11" s="36"/>
      <c r="D11" s="36"/>
      <c r="E11" s="36"/>
      <c r="F11" s="36"/>
      <c r="G11" s="36"/>
      <c r="H11" s="55">
        <v>-130</v>
      </c>
      <c r="I11" s="55">
        <v>0</v>
      </c>
      <c r="J11" s="42"/>
      <c r="K11" s="36"/>
      <c r="L11" s="48">
        <v>8</v>
      </c>
      <c r="M11" s="49">
        <v>3625</v>
      </c>
      <c r="N11" s="36"/>
      <c r="O11" s="50">
        <v>8</v>
      </c>
      <c r="P11" s="49">
        <v>1000</v>
      </c>
      <c r="Q11" s="36"/>
      <c r="R11" s="54"/>
      <c r="S11" s="49"/>
      <c r="T11" s="36"/>
      <c r="U11" s="54"/>
      <c r="V11" s="51"/>
    </row>
    <row r="12" spans="1:24">
      <c r="A12" s="39"/>
      <c r="B12" s="46" t="s">
        <v>284</v>
      </c>
      <c r="C12" s="36"/>
      <c r="D12" s="36"/>
      <c r="E12" s="36"/>
      <c r="F12" s="36"/>
      <c r="G12" s="36"/>
      <c r="H12" s="55">
        <f t="shared" si="0"/>
        <v>-215</v>
      </c>
      <c r="I12" s="55">
        <v>-215</v>
      </c>
      <c r="J12" s="42"/>
      <c r="K12" s="36"/>
      <c r="L12" s="48">
        <v>9</v>
      </c>
      <c r="M12" s="49">
        <v>3500</v>
      </c>
      <c r="N12" s="36"/>
      <c r="O12" s="50">
        <v>9</v>
      </c>
      <c r="P12" s="49">
        <v>500</v>
      </c>
      <c r="Q12" s="36"/>
      <c r="R12" s="36"/>
      <c r="S12" s="36"/>
      <c r="T12" s="36"/>
      <c r="U12" s="36"/>
      <c r="V12" s="42"/>
    </row>
    <row r="13" spans="1:24">
      <c r="A13" s="39"/>
      <c r="B13" s="46" t="s">
        <v>285</v>
      </c>
      <c r="C13" s="36"/>
      <c r="D13" s="36"/>
      <c r="E13" s="36"/>
      <c r="F13" s="36"/>
      <c r="G13" s="36"/>
      <c r="H13" s="55">
        <f t="shared" si="0"/>
        <v>-870</v>
      </c>
      <c r="I13" s="55">
        <v>-870</v>
      </c>
      <c r="J13" s="42"/>
      <c r="K13" s="36"/>
      <c r="L13" s="48">
        <v>10</v>
      </c>
      <c r="M13" s="49">
        <v>3375</v>
      </c>
      <c r="N13" s="36"/>
      <c r="O13" s="50">
        <v>10</v>
      </c>
      <c r="P13" s="49">
        <v>500</v>
      </c>
      <c r="Q13" s="36"/>
      <c r="R13" s="36"/>
      <c r="S13" s="36"/>
      <c r="T13" s="36"/>
      <c r="U13" s="36"/>
      <c r="V13" s="42"/>
    </row>
    <row r="14" spans="1:24">
      <c r="A14" s="39"/>
      <c r="B14" s="52" t="s">
        <v>286</v>
      </c>
      <c r="C14" s="36"/>
      <c r="D14" s="36"/>
      <c r="E14" s="36"/>
      <c r="F14" s="36"/>
      <c r="G14" s="36"/>
      <c r="H14" s="55">
        <f>SUM(H9:H13)</f>
        <v>-2315</v>
      </c>
      <c r="I14" s="57">
        <f>SUM(I9:I13)</f>
        <v>-2185</v>
      </c>
      <c r="J14" s="42"/>
      <c r="K14" s="36"/>
      <c r="L14" s="48">
        <v>11</v>
      </c>
      <c r="M14" s="49">
        <v>3250</v>
      </c>
      <c r="N14" s="36"/>
      <c r="O14" s="50">
        <v>11</v>
      </c>
      <c r="P14" s="49">
        <v>500</v>
      </c>
      <c r="Q14" s="36"/>
      <c r="R14" s="36"/>
      <c r="S14" s="36"/>
      <c r="T14" s="36"/>
      <c r="U14" s="36"/>
      <c r="V14" s="42"/>
    </row>
    <row r="15" spans="1:24">
      <c r="A15" s="39"/>
      <c r="B15" s="36"/>
      <c r="C15" s="36"/>
      <c r="D15" s="36"/>
      <c r="E15" s="36"/>
      <c r="F15" s="36"/>
      <c r="G15" s="36"/>
      <c r="H15" s="58"/>
      <c r="I15" s="58"/>
      <c r="J15" s="42"/>
      <c r="K15" s="36"/>
      <c r="L15" s="48">
        <v>12</v>
      </c>
      <c r="M15" s="49">
        <v>3125</v>
      </c>
      <c r="N15" s="36"/>
      <c r="O15" s="50">
        <v>12</v>
      </c>
      <c r="P15" s="49">
        <v>500</v>
      </c>
      <c r="Q15" s="36"/>
      <c r="R15" s="36"/>
      <c r="S15" s="36"/>
      <c r="T15" s="36"/>
      <c r="U15" s="36"/>
      <c r="V15" s="42"/>
    </row>
    <row r="16" spans="1:24" ht="15.75" thickBot="1">
      <c r="A16" s="39"/>
      <c r="B16" s="59" t="s">
        <v>287</v>
      </c>
      <c r="C16" s="36"/>
      <c r="D16" s="36"/>
      <c r="E16" s="36"/>
      <c r="F16" s="36"/>
      <c r="G16" s="36"/>
      <c r="H16" s="60">
        <f>SUM(H6,H14)</f>
        <v>80410</v>
      </c>
      <c r="I16" s="60">
        <f>SUM(I6,I14)</f>
        <v>83015</v>
      </c>
      <c r="J16" s="42"/>
      <c r="K16" s="36"/>
      <c r="L16" s="48">
        <v>13</v>
      </c>
      <c r="M16" s="49">
        <v>3000</v>
      </c>
      <c r="N16" s="36"/>
      <c r="O16" s="54"/>
      <c r="P16" s="61"/>
      <c r="Q16" s="36"/>
      <c r="R16" s="36"/>
      <c r="S16" s="36"/>
      <c r="T16" s="36"/>
      <c r="U16" s="36"/>
      <c r="V16" s="42"/>
    </row>
    <row r="17" spans="1:22" ht="15.75" thickTop="1">
      <c r="A17" s="39"/>
      <c r="B17" s="36"/>
      <c r="C17" s="36"/>
      <c r="D17" s="36"/>
      <c r="E17" s="36"/>
      <c r="F17" s="36"/>
      <c r="G17" s="36"/>
      <c r="H17" s="58"/>
      <c r="I17" s="58"/>
      <c r="J17" s="42"/>
      <c r="K17" s="36"/>
      <c r="L17" s="48">
        <v>14</v>
      </c>
      <c r="M17" s="49">
        <v>2875</v>
      </c>
      <c r="N17" s="36"/>
      <c r="O17" s="54"/>
      <c r="P17" s="61"/>
      <c r="Q17" s="36"/>
      <c r="R17" s="36"/>
      <c r="S17" s="36"/>
      <c r="T17" s="36"/>
      <c r="U17" s="36"/>
      <c r="V17" s="42"/>
    </row>
    <row r="18" spans="1:22">
      <c r="A18" s="39"/>
      <c r="J18" s="42"/>
      <c r="K18" s="36"/>
      <c r="L18" s="48">
        <v>15</v>
      </c>
      <c r="M18" s="49">
        <v>2750</v>
      </c>
      <c r="N18" s="36"/>
      <c r="O18" s="54"/>
      <c r="P18" s="61"/>
      <c r="Q18" s="36"/>
      <c r="R18" s="36"/>
      <c r="S18" s="36"/>
      <c r="T18" s="36"/>
      <c r="U18" s="36"/>
      <c r="V18" s="42"/>
    </row>
    <row r="19" spans="1:22">
      <c r="A19" s="39"/>
      <c r="B19" s="59"/>
      <c r="C19" s="36"/>
      <c r="D19" s="36"/>
      <c r="E19" s="36"/>
      <c r="F19" s="36"/>
      <c r="G19" s="36"/>
      <c r="H19" s="58"/>
      <c r="I19" s="58"/>
      <c r="J19" s="42"/>
      <c r="K19" s="36"/>
      <c r="L19" s="62">
        <v>16</v>
      </c>
      <c r="M19" s="63">
        <v>2500</v>
      </c>
      <c r="N19" s="64"/>
      <c r="O19" s="65"/>
      <c r="P19" s="66"/>
      <c r="Q19" s="64"/>
      <c r="R19" s="64"/>
      <c r="S19" s="64"/>
      <c r="T19" s="64"/>
      <c r="U19" s="64"/>
      <c r="V19" s="67"/>
    </row>
    <row r="20" spans="1:22">
      <c r="A20" s="39"/>
      <c r="B20" s="59" t="s">
        <v>288</v>
      </c>
      <c r="C20" s="36"/>
      <c r="D20" s="36"/>
      <c r="E20" s="36"/>
      <c r="F20" s="36"/>
      <c r="G20" s="36"/>
      <c r="H20" s="58"/>
      <c r="I20" s="58"/>
      <c r="J20" s="42"/>
      <c r="K20" s="36"/>
      <c r="L20" s="68"/>
      <c r="M20" s="69"/>
      <c r="N20" s="56"/>
      <c r="O20" s="68"/>
      <c r="P20" s="70"/>
      <c r="Q20" s="56"/>
      <c r="R20" s="56"/>
      <c r="S20" s="56"/>
      <c r="T20" s="56"/>
      <c r="U20" s="56"/>
      <c r="V20" s="56"/>
    </row>
    <row r="21" spans="1:22" ht="21">
      <c r="A21" s="39"/>
      <c r="B21" s="46" t="s">
        <v>270</v>
      </c>
      <c r="C21" s="36"/>
      <c r="D21" s="36"/>
      <c r="E21" s="36"/>
      <c r="F21" s="36"/>
      <c r="G21" s="36"/>
      <c r="H21" s="58">
        <f>-SUM(M4:M18)</f>
        <v>-61500</v>
      </c>
      <c r="I21" s="58">
        <f>-SUM(M4:M19)</f>
        <v>-64000</v>
      </c>
      <c r="J21" s="42"/>
      <c r="K21" s="36"/>
      <c r="L21" s="564" t="s">
        <v>289</v>
      </c>
      <c r="M21" s="565"/>
      <c r="N21" s="565"/>
      <c r="O21" s="565"/>
      <c r="P21" s="565"/>
      <c r="Q21" s="565"/>
      <c r="R21" s="565"/>
      <c r="S21" s="566"/>
      <c r="T21" s="56"/>
      <c r="U21" s="56"/>
      <c r="V21" s="61"/>
    </row>
    <row r="22" spans="1:22">
      <c r="A22" s="39"/>
      <c r="B22" s="46" t="s">
        <v>271</v>
      </c>
      <c r="C22" s="36"/>
      <c r="D22" s="36"/>
      <c r="E22" s="36"/>
      <c r="F22" s="36"/>
      <c r="G22" s="36"/>
      <c r="H22" s="58">
        <f>-SUM(P4:P15)</f>
        <v>-13500</v>
      </c>
      <c r="I22" s="58">
        <f>-SUM(P4:P15)</f>
        <v>-13500</v>
      </c>
      <c r="J22" s="42"/>
      <c r="K22" s="36"/>
      <c r="L22" s="558" t="s">
        <v>290</v>
      </c>
      <c r="M22" s="559"/>
      <c r="N22" s="559" t="s">
        <v>272</v>
      </c>
      <c r="O22" s="559"/>
      <c r="P22" s="559"/>
      <c r="Q22" s="71"/>
      <c r="R22" s="559" t="s">
        <v>291</v>
      </c>
      <c r="S22" s="560"/>
      <c r="T22" s="56"/>
      <c r="U22" s="56"/>
      <c r="V22" s="61"/>
    </row>
    <row r="23" spans="1:22">
      <c r="A23" s="39"/>
      <c r="B23" s="46" t="s">
        <v>292</v>
      </c>
      <c r="C23" s="36"/>
      <c r="D23" s="36"/>
      <c r="E23" s="36"/>
      <c r="F23" s="36"/>
      <c r="G23" s="36"/>
      <c r="H23" s="58">
        <f>-SUM(S4:S7)</f>
        <v>-2175</v>
      </c>
      <c r="I23" s="58">
        <f>-SUM(S4:S7)</f>
        <v>-2175</v>
      </c>
      <c r="J23" s="42"/>
      <c r="K23" s="36"/>
      <c r="L23" s="48">
        <v>1</v>
      </c>
      <c r="M23" s="54">
        <v>230</v>
      </c>
      <c r="N23" s="36"/>
      <c r="O23" s="50">
        <v>1</v>
      </c>
      <c r="P23" s="54">
        <v>135</v>
      </c>
      <c r="Q23" s="54"/>
      <c r="R23" s="50">
        <v>1</v>
      </c>
      <c r="S23" s="72">
        <v>105</v>
      </c>
      <c r="T23" s="56"/>
      <c r="U23" s="56"/>
      <c r="V23" s="61"/>
    </row>
    <row r="24" spans="1:22">
      <c r="A24" s="39"/>
      <c r="B24" s="46" t="s">
        <v>293</v>
      </c>
      <c r="C24" s="36"/>
      <c r="D24" s="36"/>
      <c r="E24" s="36"/>
      <c r="F24" s="36"/>
      <c r="G24" s="36"/>
      <c r="H24" s="58">
        <f>-SUM(V4:V7)</f>
        <v>-1400</v>
      </c>
      <c r="I24" s="58">
        <f>-SUM(V4:V7)</f>
        <v>-1400</v>
      </c>
      <c r="J24" s="42"/>
      <c r="K24" s="36"/>
      <c r="L24" s="48">
        <v>2</v>
      </c>
      <c r="M24" s="54">
        <v>190</v>
      </c>
      <c r="N24" s="36"/>
      <c r="O24" s="50">
        <v>2</v>
      </c>
      <c r="P24" s="54">
        <v>130</v>
      </c>
      <c r="Q24" s="54"/>
      <c r="R24" s="50">
        <v>2</v>
      </c>
      <c r="S24" s="72">
        <v>95</v>
      </c>
      <c r="T24" s="56"/>
      <c r="U24" s="56"/>
      <c r="V24" s="61"/>
    </row>
    <row r="25" spans="1:22">
      <c r="A25" s="39"/>
      <c r="B25" s="46" t="s">
        <v>294</v>
      </c>
      <c r="C25" s="36"/>
      <c r="D25" s="36"/>
      <c r="E25" s="36"/>
      <c r="F25" s="36"/>
      <c r="G25" s="36"/>
      <c r="H25" s="58">
        <f>-SUM(M23:M27)</f>
        <v>-890</v>
      </c>
      <c r="I25" s="58">
        <f>-SUM(M23:M27)</f>
        <v>-890</v>
      </c>
      <c r="J25" s="42"/>
      <c r="K25" s="36"/>
      <c r="L25" s="48">
        <v>3</v>
      </c>
      <c r="M25" s="54">
        <v>170</v>
      </c>
      <c r="N25" s="36"/>
      <c r="O25" s="50">
        <v>3</v>
      </c>
      <c r="P25" s="54">
        <v>125</v>
      </c>
      <c r="Q25" s="54"/>
      <c r="R25" s="50">
        <v>3</v>
      </c>
      <c r="S25" s="72">
        <v>85</v>
      </c>
      <c r="T25" s="56"/>
      <c r="U25" s="56"/>
      <c r="V25" s="61"/>
    </row>
    <row r="26" spans="1:22">
      <c r="A26" s="39"/>
      <c r="B26" s="46" t="s">
        <v>295</v>
      </c>
      <c r="C26" s="36"/>
      <c r="D26" s="36"/>
      <c r="E26" s="36"/>
      <c r="F26" s="36"/>
      <c r="G26" s="36"/>
      <c r="H26" s="58">
        <f>-SUM(P23:P27)</f>
        <v>-625</v>
      </c>
      <c r="I26" s="58">
        <f>-SUM(P23:P27)</f>
        <v>-625</v>
      </c>
      <c r="J26" s="42"/>
      <c r="K26" s="36"/>
      <c r="L26" s="48">
        <v>4</v>
      </c>
      <c r="M26" s="54">
        <v>160</v>
      </c>
      <c r="N26" s="36"/>
      <c r="O26" s="50">
        <v>4</v>
      </c>
      <c r="P26" s="54">
        <v>120</v>
      </c>
      <c r="Q26" s="54"/>
      <c r="R26" s="50">
        <v>4</v>
      </c>
      <c r="S26" s="72">
        <v>75</v>
      </c>
      <c r="T26" s="56"/>
      <c r="U26" s="56"/>
      <c r="V26" s="61"/>
    </row>
    <row r="27" spans="1:22">
      <c r="A27" s="39"/>
      <c r="B27" s="46" t="s">
        <v>296</v>
      </c>
      <c r="C27" s="36"/>
      <c r="D27" s="36"/>
      <c r="E27" s="36"/>
      <c r="F27" s="36"/>
      <c r="G27" s="36"/>
      <c r="H27" s="58">
        <f>-SUM(S23:S27)</f>
        <v>-425</v>
      </c>
      <c r="I27" s="58">
        <f>-SUM(S23:S27)</f>
        <v>-425</v>
      </c>
      <c r="J27" s="42"/>
      <c r="K27" s="36"/>
      <c r="L27" s="62">
        <v>5</v>
      </c>
      <c r="M27" s="65">
        <v>140</v>
      </c>
      <c r="N27" s="64"/>
      <c r="O27" s="73">
        <v>5</v>
      </c>
      <c r="P27" s="65">
        <v>115</v>
      </c>
      <c r="Q27" s="65"/>
      <c r="R27" s="73">
        <v>5</v>
      </c>
      <c r="S27" s="74">
        <v>65</v>
      </c>
      <c r="T27" s="56"/>
      <c r="U27" s="56"/>
      <c r="V27" s="61"/>
    </row>
    <row r="28" spans="1:22">
      <c r="A28" s="39"/>
      <c r="B28" s="46"/>
      <c r="C28" s="36"/>
      <c r="D28" s="36"/>
      <c r="E28" s="36"/>
      <c r="F28" s="36"/>
      <c r="G28" s="36"/>
      <c r="H28" s="58"/>
      <c r="I28" s="58"/>
      <c r="J28" s="42"/>
      <c r="K28" s="36"/>
      <c r="L28" s="68"/>
      <c r="M28" s="69"/>
      <c r="N28" s="56"/>
      <c r="O28" s="68"/>
      <c r="P28" s="70"/>
      <c r="Q28" s="56"/>
      <c r="R28" s="56"/>
      <c r="S28" s="56"/>
      <c r="T28" s="56"/>
      <c r="U28" s="56"/>
      <c r="V28" s="61"/>
    </row>
    <row r="29" spans="1:22" ht="15.75" thickBot="1">
      <c r="A29" s="39"/>
      <c r="B29" s="52" t="s">
        <v>297</v>
      </c>
      <c r="C29" s="36"/>
      <c r="D29" s="36"/>
      <c r="E29" s="36"/>
      <c r="F29" s="36"/>
      <c r="G29" s="36"/>
      <c r="H29" s="60">
        <v>-80425</v>
      </c>
      <c r="I29" s="60">
        <f>SUM(I21:I27)</f>
        <v>-83015</v>
      </c>
      <c r="J29" s="42"/>
      <c r="K29" s="36"/>
      <c r="T29" s="75"/>
      <c r="U29" s="75"/>
      <c r="V29" s="76"/>
    </row>
    <row r="30" spans="1:22" ht="15.75" thickTop="1">
      <c r="A30" s="77"/>
      <c r="B30" s="64"/>
      <c r="C30" s="64"/>
      <c r="D30" s="64"/>
      <c r="E30" s="64"/>
      <c r="F30" s="64"/>
      <c r="G30" s="64"/>
      <c r="H30" s="64"/>
      <c r="I30" s="64"/>
      <c r="J30" s="67"/>
      <c r="K30" s="36"/>
      <c r="L30" s="567"/>
      <c r="M30" s="567"/>
      <c r="N30" s="567"/>
      <c r="O30" s="567"/>
      <c r="P30" s="567"/>
      <c r="Q30" s="567"/>
      <c r="R30" s="567"/>
      <c r="S30" s="567"/>
      <c r="T30" s="75"/>
      <c r="U30" s="75"/>
      <c r="V30" s="76"/>
    </row>
    <row r="31" spans="1:22">
      <c r="L31" s="567"/>
      <c r="M31" s="567"/>
      <c r="N31" s="567"/>
      <c r="O31" s="567"/>
      <c r="P31" s="567"/>
      <c r="Q31" s="567"/>
      <c r="R31" s="567"/>
      <c r="S31" s="567"/>
      <c r="T31" s="567"/>
      <c r="U31" s="567"/>
      <c r="V31" s="567"/>
    </row>
    <row r="32" spans="1:22">
      <c r="H32" s="37" t="s">
        <v>298</v>
      </c>
      <c r="I32" s="78">
        <f>I16+I29</f>
        <v>0</v>
      </c>
      <c r="L32" s="561"/>
      <c r="M32" s="561"/>
      <c r="N32" s="561"/>
      <c r="O32" s="561"/>
      <c r="P32" s="561"/>
      <c r="Q32" s="561"/>
      <c r="R32" s="561"/>
      <c r="S32" s="561"/>
      <c r="T32" s="79"/>
      <c r="U32" s="79"/>
      <c r="V32" s="79"/>
    </row>
    <row r="34" spans="2:13">
      <c r="I34" s="78"/>
    </row>
    <row r="37" spans="2:13">
      <c r="B37" s="562" t="s">
        <v>299</v>
      </c>
      <c r="C37" s="563"/>
      <c r="D37" s="563"/>
      <c r="E37" s="563"/>
      <c r="F37" s="563"/>
      <c r="G37" s="563"/>
      <c r="H37" s="563"/>
      <c r="I37" s="563"/>
      <c r="J37" s="563"/>
      <c r="K37" s="563"/>
      <c r="L37" s="563"/>
      <c r="M37" s="563"/>
    </row>
  </sheetData>
  <mergeCells count="14">
    <mergeCell ref="L32:S32"/>
    <mergeCell ref="B37:M37"/>
    <mergeCell ref="L21:S21"/>
    <mergeCell ref="L22:M22"/>
    <mergeCell ref="N22:P22"/>
    <mergeCell ref="R22:S22"/>
    <mergeCell ref="L30:S30"/>
    <mergeCell ref="L31:V31"/>
    <mergeCell ref="A1:J2"/>
    <mergeCell ref="L1:V1"/>
    <mergeCell ref="L2:M2"/>
    <mergeCell ref="O2:P2"/>
    <mergeCell ref="R2:S2"/>
    <mergeCell ref="U2:V2"/>
  </mergeCells>
  <pageMargins left="0.7" right="0.7" top="0.75" bottom="0.75" header="0.3" footer="0.3"/>
  <pageSetup scale="78" orientation="portrait" horizontalDpi="4294967293" verticalDpi="4294967293" r:id="rId1"/>
</worksheet>
</file>

<file path=xl/worksheets/sheet15.xml><?xml version="1.0" encoding="utf-8"?>
<worksheet xmlns="http://schemas.openxmlformats.org/spreadsheetml/2006/main" xmlns:r="http://schemas.openxmlformats.org/officeDocument/2006/relationships">
  <dimension ref="A1:E135"/>
  <sheetViews>
    <sheetView topLeftCell="A23" zoomScaleNormal="100" workbookViewId="0">
      <selection activeCell="G59" sqref="G59"/>
    </sheetView>
  </sheetViews>
  <sheetFormatPr defaultRowHeight="12.75"/>
  <cols>
    <col min="1" max="1" width="4" style="21" bestFit="1" customWidth="1"/>
    <col min="2" max="2" width="122.140625" style="23" customWidth="1"/>
    <col min="3" max="16384" width="9.140625" style="23"/>
  </cols>
  <sheetData>
    <row r="1" spans="1:2" s="19" customFormat="1">
      <c r="B1" s="20" t="s">
        <v>249</v>
      </c>
    </row>
    <row r="2" spans="1:2" s="19" customFormat="1">
      <c r="B2" s="20" t="s">
        <v>250</v>
      </c>
    </row>
    <row r="3" spans="1:2" s="19" customFormat="1">
      <c r="B3" s="20" t="s">
        <v>174</v>
      </c>
    </row>
    <row r="4" spans="1:2" s="19" customFormat="1">
      <c r="B4" s="20" t="s">
        <v>251</v>
      </c>
    </row>
    <row r="5" spans="1:2" s="19" customFormat="1">
      <c r="B5" s="20" t="s">
        <v>175</v>
      </c>
    </row>
    <row r="6" spans="1:2">
      <c r="B6" s="22"/>
    </row>
    <row r="7" spans="1:2">
      <c r="B7" s="19" t="s">
        <v>176</v>
      </c>
    </row>
    <row r="9" spans="1:2">
      <c r="A9" s="21">
        <v>1</v>
      </c>
      <c r="B9" s="23" t="s">
        <v>177</v>
      </c>
    </row>
    <row r="11" spans="1:2" s="24" customFormat="1">
      <c r="A11" s="21">
        <v>2</v>
      </c>
      <c r="B11" s="23" t="s">
        <v>178</v>
      </c>
    </row>
    <row r="12" spans="1:2" s="24" customFormat="1">
      <c r="A12" s="21"/>
      <c r="B12" s="23" t="s">
        <v>179</v>
      </c>
    </row>
    <row r="13" spans="1:2" s="24" customFormat="1">
      <c r="A13" s="21"/>
      <c r="B13" s="23" t="s">
        <v>180</v>
      </c>
    </row>
    <row r="14" spans="1:2" s="24" customFormat="1">
      <c r="A14" s="21"/>
      <c r="B14" s="23" t="s">
        <v>181</v>
      </c>
    </row>
    <row r="15" spans="1:2" s="24" customFormat="1">
      <c r="A15" s="21"/>
      <c r="B15" s="23" t="s">
        <v>182</v>
      </c>
    </row>
    <row r="17" spans="1:2">
      <c r="A17" s="21">
        <v>3</v>
      </c>
      <c r="B17" s="23" t="s">
        <v>183</v>
      </c>
    </row>
    <row r="18" spans="1:2">
      <c r="B18" s="23" t="s">
        <v>184</v>
      </c>
    </row>
    <row r="19" spans="1:2">
      <c r="B19" s="23" t="s">
        <v>185</v>
      </c>
    </row>
    <row r="20" spans="1:2">
      <c r="B20" s="23" t="s">
        <v>186</v>
      </c>
    </row>
    <row r="21" spans="1:2">
      <c r="B21" s="23" t="s">
        <v>187</v>
      </c>
    </row>
    <row r="23" spans="1:2">
      <c r="A23" s="21">
        <v>4</v>
      </c>
      <c r="B23" s="23" t="s">
        <v>188</v>
      </c>
    </row>
    <row r="24" spans="1:2">
      <c r="B24" s="23" t="s">
        <v>189</v>
      </c>
    </row>
    <row r="25" spans="1:2">
      <c r="B25" s="23" t="s">
        <v>190</v>
      </c>
    </row>
    <row r="26" spans="1:2">
      <c r="B26" s="23" t="s">
        <v>191</v>
      </c>
    </row>
    <row r="27" spans="1:2">
      <c r="B27" s="23" t="s">
        <v>192</v>
      </c>
    </row>
    <row r="28" spans="1:2">
      <c r="B28" s="23" t="s">
        <v>193</v>
      </c>
    </row>
    <row r="29" spans="1:2">
      <c r="B29" s="23" t="s">
        <v>194</v>
      </c>
    </row>
    <row r="30" spans="1:2">
      <c r="B30" s="23" t="s">
        <v>195</v>
      </c>
    </row>
    <row r="31" spans="1:2">
      <c r="B31" s="23" t="s">
        <v>196</v>
      </c>
    </row>
    <row r="32" spans="1:2">
      <c r="B32" s="23" t="s">
        <v>197</v>
      </c>
    </row>
    <row r="34" spans="1:2">
      <c r="A34" s="21">
        <v>5</v>
      </c>
      <c r="B34" s="20" t="s">
        <v>252</v>
      </c>
    </row>
    <row r="35" spans="1:2">
      <c r="B35" s="23" t="s">
        <v>263</v>
      </c>
    </row>
    <row r="37" spans="1:2">
      <c r="A37" s="21">
        <v>6</v>
      </c>
      <c r="B37" s="25" t="s">
        <v>198</v>
      </c>
    </row>
    <row r="39" spans="1:2" s="24" customFormat="1">
      <c r="A39" s="21">
        <v>7</v>
      </c>
      <c r="B39" s="23" t="s">
        <v>253</v>
      </c>
    </row>
    <row r="40" spans="1:2" s="24" customFormat="1">
      <c r="A40" s="21"/>
      <c r="B40" s="23" t="s">
        <v>199</v>
      </c>
    </row>
    <row r="41" spans="1:2" s="24" customFormat="1">
      <c r="A41" s="21"/>
      <c r="B41" s="23" t="s">
        <v>200</v>
      </c>
    </row>
    <row r="42" spans="1:2" s="24" customFormat="1">
      <c r="A42" s="21"/>
      <c r="B42" s="23" t="s">
        <v>262</v>
      </c>
    </row>
    <row r="43" spans="1:2" s="24" customFormat="1">
      <c r="A43" s="21"/>
      <c r="B43" s="31" t="s">
        <v>300</v>
      </c>
    </row>
    <row r="44" spans="1:2" s="24" customFormat="1">
      <c r="A44" s="21"/>
      <c r="B44" s="23" t="s">
        <v>264</v>
      </c>
    </row>
    <row r="46" spans="1:2" s="24" customFormat="1">
      <c r="A46" s="21"/>
      <c r="B46" s="26" t="s">
        <v>201</v>
      </c>
    </row>
    <row r="47" spans="1:2" s="24" customFormat="1">
      <c r="A47" s="21"/>
      <c r="B47" s="27" t="s">
        <v>202</v>
      </c>
    </row>
    <row r="48" spans="1:2" s="24" customFormat="1">
      <c r="A48" s="21"/>
      <c r="B48" s="27" t="s">
        <v>203</v>
      </c>
    </row>
    <row r="50" spans="1:2" s="24" customFormat="1">
      <c r="A50" s="21">
        <v>8</v>
      </c>
      <c r="B50" s="25" t="s">
        <v>254</v>
      </c>
    </row>
    <row r="51" spans="1:2" s="24" customFormat="1">
      <c r="A51" s="21"/>
      <c r="B51" s="25"/>
    </row>
    <row r="52" spans="1:2" s="24" customFormat="1">
      <c r="A52" s="21"/>
      <c r="B52" s="26" t="s">
        <v>204</v>
      </c>
    </row>
    <row r="53" spans="1:2">
      <c r="B53" s="27" t="s">
        <v>255</v>
      </c>
    </row>
    <row r="55" spans="1:2" s="24" customFormat="1">
      <c r="A55" s="21">
        <v>9</v>
      </c>
      <c r="B55" s="23" t="s">
        <v>205</v>
      </c>
    </row>
    <row r="56" spans="1:2" s="24" customFormat="1">
      <c r="A56" s="21"/>
      <c r="B56" s="23" t="s">
        <v>206</v>
      </c>
    </row>
    <row r="57" spans="1:2" s="24" customFormat="1">
      <c r="A57" s="21"/>
      <c r="B57" s="23" t="s">
        <v>256</v>
      </c>
    </row>
    <row r="59" spans="1:2" s="24" customFormat="1">
      <c r="A59" s="21">
        <v>10</v>
      </c>
      <c r="B59" s="23" t="s">
        <v>207</v>
      </c>
    </row>
    <row r="60" spans="1:2" s="24" customFormat="1">
      <c r="A60" s="21"/>
      <c r="B60" s="23" t="s">
        <v>208</v>
      </c>
    </row>
    <row r="62" spans="1:2">
      <c r="A62" s="21">
        <v>11</v>
      </c>
      <c r="B62" s="23" t="s">
        <v>209</v>
      </c>
    </row>
    <row r="63" spans="1:2">
      <c r="B63" s="23" t="s">
        <v>210</v>
      </c>
    </row>
    <row r="64" spans="1:2">
      <c r="B64" s="23" t="s">
        <v>211</v>
      </c>
    </row>
    <row r="65" spans="1:5">
      <c r="B65" s="23" t="s">
        <v>212</v>
      </c>
    </row>
    <row r="67" spans="1:5">
      <c r="A67" s="21">
        <v>12</v>
      </c>
      <c r="B67" s="23" t="s">
        <v>213</v>
      </c>
    </row>
    <row r="68" spans="1:5">
      <c r="B68" s="23" t="s">
        <v>214</v>
      </c>
    </row>
    <row r="70" spans="1:5" s="28" customFormat="1">
      <c r="A70" s="21">
        <v>13</v>
      </c>
      <c r="B70" s="23" t="s">
        <v>215</v>
      </c>
      <c r="C70" s="24"/>
      <c r="D70" s="24"/>
      <c r="E70" s="24"/>
    </row>
    <row r="71" spans="1:5" s="28" customFormat="1">
      <c r="A71" s="21"/>
      <c r="B71" s="23" t="s">
        <v>216</v>
      </c>
      <c r="C71" s="24"/>
      <c r="D71" s="24"/>
      <c r="E71" s="24"/>
    </row>
    <row r="72" spans="1:5" s="28" customFormat="1">
      <c r="A72" s="21"/>
      <c r="B72" s="23" t="s">
        <v>217</v>
      </c>
      <c r="C72" s="24"/>
      <c r="D72" s="24"/>
      <c r="E72" s="24"/>
    </row>
    <row r="73" spans="1:5" s="28" customFormat="1">
      <c r="A73" s="21"/>
      <c r="B73" s="23" t="s">
        <v>218</v>
      </c>
      <c r="C73" s="24"/>
      <c r="D73" s="24"/>
      <c r="E73" s="24"/>
    </row>
    <row r="75" spans="1:5" s="24" customFormat="1">
      <c r="A75" s="21">
        <v>14</v>
      </c>
      <c r="B75" s="23" t="s">
        <v>219</v>
      </c>
    </row>
    <row r="77" spans="1:5">
      <c r="A77" s="21">
        <v>15</v>
      </c>
      <c r="B77" s="23" t="s">
        <v>257</v>
      </c>
    </row>
    <row r="78" spans="1:5">
      <c r="B78" s="23" t="s">
        <v>220</v>
      </c>
    </row>
    <row r="80" spans="1:5">
      <c r="B80" s="29" t="s">
        <v>221</v>
      </c>
    </row>
    <row r="81" spans="1:2">
      <c r="B81" s="21" t="s">
        <v>222</v>
      </c>
    </row>
    <row r="82" spans="1:2">
      <c r="B82" s="21" t="s">
        <v>223</v>
      </c>
    </row>
    <row r="83" spans="1:2">
      <c r="B83" s="21" t="s">
        <v>224</v>
      </c>
    </row>
    <row r="84" spans="1:2">
      <c r="B84" s="21" t="s">
        <v>225</v>
      </c>
    </row>
    <row r="86" spans="1:2">
      <c r="B86" s="29" t="s">
        <v>226</v>
      </c>
    </row>
    <row r="87" spans="1:2">
      <c r="B87" s="30" t="s">
        <v>227</v>
      </c>
    </row>
    <row r="89" spans="1:2">
      <c r="A89" s="21">
        <v>16</v>
      </c>
      <c r="B89" s="23" t="s">
        <v>228</v>
      </c>
    </row>
    <row r="90" spans="1:2">
      <c r="B90" s="23" t="s">
        <v>229</v>
      </c>
    </row>
    <row r="92" spans="1:2">
      <c r="A92" s="21">
        <v>18</v>
      </c>
      <c r="B92" s="23" t="s">
        <v>230</v>
      </c>
    </row>
    <row r="94" spans="1:2">
      <c r="A94" s="21">
        <v>19</v>
      </c>
      <c r="B94" s="23" t="s">
        <v>231</v>
      </c>
    </row>
    <row r="95" spans="1:2">
      <c r="B95" s="23" t="s">
        <v>232</v>
      </c>
    </row>
    <row r="97" spans="1:5">
      <c r="A97" s="21">
        <v>20</v>
      </c>
      <c r="B97" s="23" t="s">
        <v>233</v>
      </c>
    </row>
    <row r="99" spans="1:5">
      <c r="A99" s="21">
        <v>21</v>
      </c>
      <c r="B99" s="23" t="s">
        <v>301</v>
      </c>
    </row>
    <row r="100" spans="1:5">
      <c r="B100" s="23" t="s">
        <v>234</v>
      </c>
    </row>
    <row r="101" spans="1:5">
      <c r="B101" s="23" t="s">
        <v>235</v>
      </c>
    </row>
    <row r="102" spans="1:5">
      <c r="B102" s="23" t="s">
        <v>236</v>
      </c>
    </row>
    <row r="103" spans="1:5">
      <c r="B103" s="23" t="s">
        <v>237</v>
      </c>
    </row>
    <row r="104" spans="1:5">
      <c r="B104" s="23" t="s">
        <v>238</v>
      </c>
    </row>
    <row r="106" spans="1:5" s="28" customFormat="1">
      <c r="A106" s="21">
        <v>22</v>
      </c>
      <c r="B106" s="23" t="s">
        <v>239</v>
      </c>
      <c r="C106" s="24"/>
      <c r="D106" s="24"/>
      <c r="E106" s="24"/>
    </row>
    <row r="108" spans="1:5" s="28" customFormat="1">
      <c r="A108" s="21">
        <v>23</v>
      </c>
      <c r="B108" s="23" t="s">
        <v>240</v>
      </c>
      <c r="C108" s="24"/>
      <c r="D108" s="24"/>
      <c r="E108" s="24"/>
    </row>
    <row r="110" spans="1:5" s="31" customFormat="1">
      <c r="A110" s="21">
        <v>24</v>
      </c>
      <c r="B110" s="23" t="s">
        <v>241</v>
      </c>
      <c r="C110" s="23"/>
      <c r="D110" s="23"/>
      <c r="E110" s="23"/>
    </row>
    <row r="111" spans="1:5" s="31" customFormat="1">
      <c r="A111" s="21"/>
      <c r="B111" s="23" t="s">
        <v>242</v>
      </c>
      <c r="C111" s="23"/>
      <c r="D111" s="23"/>
      <c r="E111" s="23"/>
    </row>
    <row r="113" spans="1:5" s="28" customFormat="1">
      <c r="A113" s="21">
        <v>25</v>
      </c>
      <c r="B113" s="23" t="s">
        <v>243</v>
      </c>
      <c r="C113" s="24"/>
      <c r="D113" s="24"/>
      <c r="E113" s="24"/>
    </row>
    <row r="114" spans="1:5" s="28" customFormat="1">
      <c r="A114" s="21"/>
      <c r="B114" s="23" t="s">
        <v>244</v>
      </c>
      <c r="C114" s="24"/>
      <c r="D114" s="24"/>
      <c r="E114" s="24"/>
    </row>
    <row r="115" spans="1:5" s="28" customFormat="1">
      <c r="A115" s="21"/>
      <c r="B115" s="23" t="s">
        <v>245</v>
      </c>
      <c r="C115" s="24"/>
      <c r="D115" s="24"/>
      <c r="E115" s="24"/>
    </row>
    <row r="116" spans="1:5" s="31" customFormat="1">
      <c r="A116" s="21"/>
      <c r="B116" s="23"/>
      <c r="C116" s="23"/>
      <c r="D116" s="23"/>
      <c r="E116" s="23"/>
    </row>
    <row r="117" spans="1:5" s="28" customFormat="1">
      <c r="A117" s="21">
        <v>26</v>
      </c>
      <c r="B117" s="23" t="s">
        <v>258</v>
      </c>
      <c r="C117" s="24"/>
      <c r="D117" s="24"/>
      <c r="E117" s="24"/>
    </row>
    <row r="118" spans="1:5" s="28" customFormat="1">
      <c r="A118" s="21"/>
      <c r="B118" s="31" t="s">
        <v>265</v>
      </c>
      <c r="C118" s="24"/>
      <c r="D118" s="24"/>
      <c r="E118" s="24"/>
    </row>
    <row r="119" spans="1:5" s="28" customFormat="1">
      <c r="A119" s="21"/>
      <c r="B119" s="31" t="s">
        <v>259</v>
      </c>
      <c r="C119" s="24"/>
      <c r="D119" s="24"/>
      <c r="E119" s="24"/>
    </row>
    <row r="120" spans="1:5" s="28" customFormat="1">
      <c r="A120" s="21"/>
      <c r="B120" s="31" t="s">
        <v>260</v>
      </c>
      <c r="C120" s="24"/>
      <c r="D120" s="24"/>
      <c r="E120" s="24"/>
    </row>
    <row r="121" spans="1:5" s="31" customFormat="1">
      <c r="A121" s="21"/>
      <c r="B121" s="32" t="s">
        <v>266</v>
      </c>
      <c r="C121" s="23"/>
      <c r="D121" s="23"/>
      <c r="E121" s="23"/>
    </row>
    <row r="122" spans="1:5">
      <c r="A122" s="21">
        <v>27</v>
      </c>
      <c r="B122" s="23" t="s">
        <v>246</v>
      </c>
    </row>
    <row r="123" spans="1:5">
      <c r="B123" s="23" t="s">
        <v>261</v>
      </c>
    </row>
    <row r="124" spans="1:5">
      <c r="B124" s="23" t="s">
        <v>247</v>
      </c>
    </row>
    <row r="126" spans="1:5">
      <c r="A126" s="21">
        <v>28</v>
      </c>
      <c r="B126" s="23" t="s">
        <v>248</v>
      </c>
    </row>
    <row r="127" spans="1:5" s="33" customFormat="1">
      <c r="A127" s="21"/>
      <c r="B127" s="23"/>
    </row>
    <row r="128" spans="1:5" s="33" customFormat="1">
      <c r="A128" s="21"/>
      <c r="B128" s="23"/>
    </row>
    <row r="133" spans="1:1">
      <c r="A133" s="21">
        <v>31</v>
      </c>
    </row>
    <row r="135" spans="1:1">
      <c r="A135" s="21">
        <v>32</v>
      </c>
    </row>
  </sheetData>
  <pageMargins left="0.7" right="0.7" top="0.75" bottom="0.75" header="0.3" footer="0.3"/>
  <pageSetup scale="47" orientation="portrait" horizontalDpi="4294967293" verticalDpi="4294967293" r:id="rId1"/>
  <rowBreaks count="1" manualBreakCount="1">
    <brk id="61" max="8" man="1"/>
  </rowBreaks>
</worksheet>
</file>

<file path=xl/worksheets/sheet16.xml><?xml version="1.0" encoding="utf-8"?>
<worksheet xmlns="http://schemas.openxmlformats.org/spreadsheetml/2006/main" xmlns:r="http://schemas.openxmlformats.org/officeDocument/2006/relationships">
  <dimension ref="B1:E26"/>
  <sheetViews>
    <sheetView zoomScaleNormal="100" workbookViewId="0">
      <selection activeCell="E31" sqref="E31"/>
    </sheetView>
  </sheetViews>
  <sheetFormatPr defaultRowHeight="15"/>
  <cols>
    <col min="1" max="1" width="2.28515625" customWidth="1"/>
    <col min="2" max="2" width="17.42578125" style="8" customWidth="1"/>
    <col min="3" max="3" width="22.5703125" style="8" customWidth="1"/>
    <col min="4" max="4" width="30.7109375" style="8" customWidth="1"/>
    <col min="5" max="5" width="20" style="8" customWidth="1"/>
  </cols>
  <sheetData>
    <row r="1" spans="2:5">
      <c r="B1" s="237" t="s">
        <v>398</v>
      </c>
      <c r="C1" s="237" t="s">
        <v>397</v>
      </c>
      <c r="D1" s="237" t="s">
        <v>396</v>
      </c>
      <c r="E1" s="237" t="s">
        <v>395</v>
      </c>
    </row>
    <row r="2" spans="2:5" ht="15.75">
      <c r="B2" s="235" t="s">
        <v>0</v>
      </c>
      <c r="C2" s="235" t="s">
        <v>314</v>
      </c>
      <c r="D2" s="8" t="s">
        <v>405</v>
      </c>
      <c r="E2" s="235" t="s">
        <v>406</v>
      </c>
    </row>
    <row r="3" spans="2:5" ht="15.75">
      <c r="B3" s="235" t="s">
        <v>2</v>
      </c>
      <c r="C3" s="235" t="s">
        <v>315</v>
      </c>
      <c r="D3" s="8" t="s">
        <v>431</v>
      </c>
      <c r="E3" s="235"/>
    </row>
    <row r="4" spans="2:5" ht="15.75">
      <c r="B4" s="235" t="s">
        <v>3</v>
      </c>
      <c r="C4" s="235" t="s">
        <v>316</v>
      </c>
      <c r="D4" s="8" t="s">
        <v>407</v>
      </c>
      <c r="E4" s="235" t="s">
        <v>408</v>
      </c>
    </row>
    <row r="5" spans="2:5" ht="15.75">
      <c r="B5" s="235" t="s">
        <v>7</v>
      </c>
      <c r="C5" s="235" t="s">
        <v>317</v>
      </c>
      <c r="D5" s="8" t="s">
        <v>409</v>
      </c>
      <c r="E5" s="235" t="s">
        <v>410</v>
      </c>
    </row>
    <row r="6" spans="2:5" ht="15.75">
      <c r="B6" s="235" t="s">
        <v>318</v>
      </c>
      <c r="C6" s="235" t="s">
        <v>319</v>
      </c>
      <c r="D6" s="8" t="s">
        <v>411</v>
      </c>
      <c r="E6" s="235" t="s">
        <v>412</v>
      </c>
    </row>
    <row r="7" spans="2:5" ht="15.75">
      <c r="B7" s="235" t="s">
        <v>6</v>
      </c>
      <c r="C7" s="235" t="s">
        <v>320</v>
      </c>
      <c r="D7" s="8" t="s">
        <v>413</v>
      </c>
      <c r="E7" s="235" t="s">
        <v>414</v>
      </c>
    </row>
    <row r="8" spans="2:5" ht="15.75">
      <c r="B8" s="235" t="s">
        <v>14</v>
      </c>
      <c r="C8" s="235" t="s">
        <v>321</v>
      </c>
      <c r="D8" s="8" t="s">
        <v>415</v>
      </c>
      <c r="E8" s="235" t="s">
        <v>416</v>
      </c>
    </row>
    <row r="9" spans="2:5" ht="15.75">
      <c r="B9" s="235" t="s">
        <v>4</v>
      </c>
      <c r="C9" s="235" t="s">
        <v>322</v>
      </c>
      <c r="D9" s="8" t="s">
        <v>443</v>
      </c>
      <c r="E9" s="235" t="s">
        <v>417</v>
      </c>
    </row>
    <row r="10" spans="2:5" ht="15.75">
      <c r="B10" s="235" t="s">
        <v>16</v>
      </c>
      <c r="C10" s="235" t="s">
        <v>323</v>
      </c>
      <c r="D10" s="8" t="s">
        <v>433</v>
      </c>
      <c r="E10" s="235" t="s">
        <v>432</v>
      </c>
    </row>
    <row r="11" spans="2:5" ht="15.75">
      <c r="B11" s="235" t="s">
        <v>10</v>
      </c>
      <c r="C11" s="235" t="s">
        <v>324</v>
      </c>
      <c r="D11" s="8" t="s">
        <v>430</v>
      </c>
      <c r="E11" s="235"/>
    </row>
    <row r="12" spans="2:5" ht="15.75">
      <c r="B12" s="235" t="s">
        <v>5</v>
      </c>
      <c r="C12" s="235" t="s">
        <v>325</v>
      </c>
      <c r="D12" s="8" t="s">
        <v>418</v>
      </c>
      <c r="E12" s="235" t="s">
        <v>419</v>
      </c>
    </row>
    <row r="13" spans="2:5" ht="15.75">
      <c r="B13" s="235" t="s">
        <v>11</v>
      </c>
      <c r="C13" s="235" t="s">
        <v>326</v>
      </c>
      <c r="D13" s="8" t="s">
        <v>420</v>
      </c>
      <c r="E13" s="235" t="s">
        <v>421</v>
      </c>
    </row>
    <row r="14" spans="2:5" ht="15.75">
      <c r="B14" s="235" t="s">
        <v>8</v>
      </c>
      <c r="C14" s="235" t="s">
        <v>327</v>
      </c>
      <c r="D14" s="8" t="s">
        <v>422</v>
      </c>
      <c r="E14" s="235" t="s">
        <v>423</v>
      </c>
    </row>
    <row r="15" spans="2:5" ht="15.75">
      <c r="B15" s="235" t="s">
        <v>105</v>
      </c>
      <c r="C15" s="235" t="s">
        <v>328</v>
      </c>
      <c r="D15" s="8" t="s">
        <v>424</v>
      </c>
      <c r="E15" s="235" t="s">
        <v>425</v>
      </c>
    </row>
    <row r="16" spans="2:5" ht="15.75">
      <c r="B16" s="235" t="s">
        <v>9</v>
      </c>
      <c r="C16" s="235" t="s">
        <v>329</v>
      </c>
      <c r="D16" s="8" t="s">
        <v>403</v>
      </c>
      <c r="E16" s="235" t="s">
        <v>404</v>
      </c>
    </row>
    <row r="17" spans="2:5" ht="15.75">
      <c r="B17" s="235" t="s">
        <v>15</v>
      </c>
      <c r="C17" s="235" t="s">
        <v>330</v>
      </c>
      <c r="D17" s="8" t="s">
        <v>426</v>
      </c>
      <c r="E17" s="235" t="s">
        <v>427</v>
      </c>
    </row>
    <row r="18" spans="2:5" ht="15.75">
      <c r="B18" s="235"/>
      <c r="C18" s="235"/>
      <c r="D18" s="235"/>
      <c r="E18" s="235"/>
    </row>
    <row r="19" spans="2:5" ht="15.75">
      <c r="B19" s="235"/>
      <c r="C19" s="235"/>
      <c r="D19" s="235"/>
      <c r="E19" s="235"/>
    </row>
    <row r="20" spans="2:5" ht="15.75">
      <c r="B20" s="235"/>
      <c r="C20" s="235"/>
      <c r="D20" s="235"/>
      <c r="E20" s="235"/>
    </row>
    <row r="21" spans="2:5">
      <c r="B21" s="236"/>
      <c r="C21" s="236"/>
      <c r="D21" s="236"/>
      <c r="E21" s="236"/>
    </row>
    <row r="22" spans="2:5">
      <c r="B22" s="236"/>
      <c r="C22" s="236"/>
      <c r="D22" s="236"/>
      <c r="E22" s="236"/>
    </row>
    <row r="23" spans="2:5">
      <c r="B23" s="236"/>
      <c r="C23" s="236"/>
      <c r="D23" s="236"/>
      <c r="E23" s="236"/>
    </row>
    <row r="24" spans="2:5">
      <c r="B24" s="236"/>
      <c r="C24" s="236"/>
      <c r="D24" s="236"/>
      <c r="E24" s="236"/>
    </row>
    <row r="25" spans="2:5">
      <c r="B25" s="236"/>
      <c r="C25" s="236"/>
      <c r="D25" s="236"/>
      <c r="E25" s="236"/>
    </row>
    <row r="26" spans="2:5">
      <c r="B26" s="236"/>
      <c r="C26" s="236"/>
      <c r="D26" s="236"/>
      <c r="E26" s="236"/>
    </row>
  </sheetData>
  <pageMargins left="0.7" right="0.7" top="0.75" bottom="0.75" header="0.3" footer="0.3"/>
  <pageSetup scale="97" orientation="portrait" horizontalDpi="4294967293" verticalDpi="4294967293" r:id="rId1"/>
</worksheet>
</file>

<file path=xl/worksheets/sheet17.xml><?xml version="1.0" encoding="utf-8"?>
<worksheet xmlns="http://schemas.openxmlformats.org/spreadsheetml/2006/main" xmlns:r="http://schemas.openxmlformats.org/officeDocument/2006/relationships">
  <dimension ref="A1:L89"/>
  <sheetViews>
    <sheetView topLeftCell="A25" zoomScaleNormal="100" workbookViewId="0">
      <selection activeCell="H25" sqref="H25"/>
    </sheetView>
  </sheetViews>
  <sheetFormatPr defaultRowHeight="15"/>
  <cols>
    <col min="1" max="1" width="17.7109375" style="12" customWidth="1"/>
    <col min="2" max="2" width="6.85546875" style="12" customWidth="1"/>
    <col min="3" max="3" width="17.7109375" style="12" customWidth="1"/>
    <col min="4" max="4" width="17.7109375" style="17" customWidth="1"/>
    <col min="5" max="5" width="6.85546875" style="12" customWidth="1"/>
    <col min="6" max="6" width="17.7109375" style="18" customWidth="1"/>
    <col min="7" max="7" width="17.7109375" style="17" customWidth="1"/>
    <col min="8" max="8" width="6.85546875" style="12" customWidth="1"/>
    <col min="9" max="9" width="17.7109375" style="18" customWidth="1"/>
    <col min="10" max="10" width="17.7109375" style="17" customWidth="1"/>
    <col min="11" max="11" width="6.85546875" style="12" customWidth="1"/>
    <col min="12" max="12" width="17.7109375" style="18" customWidth="1"/>
    <col min="13" max="16384" width="9.140625" style="11"/>
  </cols>
  <sheetData>
    <row r="1" spans="1:12" ht="15.75">
      <c r="A1" s="568">
        <v>42258</v>
      </c>
      <c r="B1" s="569"/>
      <c r="C1" s="569"/>
      <c r="D1" s="572">
        <v>42265</v>
      </c>
      <c r="E1" s="573"/>
      <c r="F1" s="574"/>
      <c r="G1" s="572">
        <v>42272</v>
      </c>
      <c r="H1" s="573"/>
      <c r="I1" s="574"/>
      <c r="J1" s="572">
        <v>42279</v>
      </c>
      <c r="K1" s="573"/>
      <c r="L1" s="574"/>
    </row>
    <row r="2" spans="1:12">
      <c r="A2" s="13" t="s">
        <v>0</v>
      </c>
      <c r="B2" s="14" t="s">
        <v>1</v>
      </c>
      <c r="C2" s="13" t="s">
        <v>2</v>
      </c>
      <c r="D2" s="15" t="s">
        <v>3</v>
      </c>
      <c r="E2" s="14" t="s">
        <v>1</v>
      </c>
      <c r="F2" s="16" t="s">
        <v>4</v>
      </c>
      <c r="G2" s="15" t="s">
        <v>5</v>
      </c>
      <c r="H2" s="14" t="s">
        <v>1</v>
      </c>
      <c r="I2" s="16" t="s">
        <v>6</v>
      </c>
      <c r="J2" s="15" t="s">
        <v>2</v>
      </c>
      <c r="K2" s="14" t="s">
        <v>1</v>
      </c>
      <c r="L2" s="16" t="s">
        <v>4</v>
      </c>
    </row>
    <row r="3" spans="1:12">
      <c r="A3" s="13" t="s">
        <v>3</v>
      </c>
      <c r="B3" s="14" t="s">
        <v>1</v>
      </c>
      <c r="C3" s="13" t="s">
        <v>7</v>
      </c>
      <c r="D3" s="15" t="s">
        <v>8</v>
      </c>
      <c r="E3" s="14" t="s">
        <v>1</v>
      </c>
      <c r="F3" s="16" t="s">
        <v>9</v>
      </c>
      <c r="G3" s="15" t="s">
        <v>10</v>
      </c>
      <c r="H3" s="14" t="s">
        <v>1</v>
      </c>
      <c r="I3" s="16" t="s">
        <v>9</v>
      </c>
      <c r="J3" s="15" t="s">
        <v>11</v>
      </c>
      <c r="K3" s="14" t="s">
        <v>1</v>
      </c>
      <c r="L3" s="16" t="s">
        <v>12</v>
      </c>
    </row>
    <row r="4" spans="1:12">
      <c r="A4" s="13" t="s">
        <v>12</v>
      </c>
      <c r="B4" s="14" t="s">
        <v>1</v>
      </c>
      <c r="C4" s="13" t="s">
        <v>6</v>
      </c>
      <c r="D4" s="15" t="s">
        <v>10</v>
      </c>
      <c r="E4" s="14" t="s">
        <v>1</v>
      </c>
      <c r="F4" s="16" t="s">
        <v>12</v>
      </c>
      <c r="G4" s="15" t="s">
        <v>13</v>
      </c>
      <c r="H4" s="14" t="s">
        <v>1</v>
      </c>
      <c r="I4" s="16" t="s">
        <v>0</v>
      </c>
      <c r="J4" s="15" t="s">
        <v>9</v>
      </c>
      <c r="K4" s="14" t="s">
        <v>1</v>
      </c>
      <c r="L4" s="16" t="s">
        <v>5</v>
      </c>
    </row>
    <row r="5" spans="1:12">
      <c r="A5" s="13" t="s">
        <v>14</v>
      </c>
      <c r="B5" s="14" t="s">
        <v>1</v>
      </c>
      <c r="C5" s="13" t="s">
        <v>4</v>
      </c>
      <c r="D5" s="15" t="s">
        <v>14</v>
      </c>
      <c r="E5" s="14" t="s">
        <v>1</v>
      </c>
      <c r="F5" s="16" t="s">
        <v>11</v>
      </c>
      <c r="G5" s="15" t="s">
        <v>11</v>
      </c>
      <c r="H5" s="14" t="s">
        <v>1</v>
      </c>
      <c r="I5" s="16" t="s">
        <v>15</v>
      </c>
      <c r="J5" s="15" t="s">
        <v>15</v>
      </c>
      <c r="K5" s="14" t="s">
        <v>1</v>
      </c>
      <c r="L5" s="16" t="s">
        <v>16</v>
      </c>
    </row>
    <row r="6" spans="1:12">
      <c r="A6" s="13" t="s">
        <v>16</v>
      </c>
      <c r="B6" s="14" t="s">
        <v>1</v>
      </c>
      <c r="C6" s="13" t="s">
        <v>10</v>
      </c>
      <c r="D6" s="15" t="s">
        <v>7</v>
      </c>
      <c r="E6" s="14" t="s">
        <v>1</v>
      </c>
      <c r="F6" s="16" t="s">
        <v>0</v>
      </c>
      <c r="G6" s="15" t="s">
        <v>4</v>
      </c>
      <c r="H6" s="14" t="s">
        <v>1</v>
      </c>
      <c r="I6" s="16" t="s">
        <v>8</v>
      </c>
      <c r="J6" s="15" t="s">
        <v>14</v>
      </c>
      <c r="K6" s="14" t="s">
        <v>1</v>
      </c>
      <c r="L6" s="16" t="s">
        <v>13</v>
      </c>
    </row>
    <row r="7" spans="1:12">
      <c r="A7" s="13" t="s">
        <v>5</v>
      </c>
      <c r="B7" s="14" t="s">
        <v>1</v>
      </c>
      <c r="C7" s="13" t="s">
        <v>11</v>
      </c>
      <c r="D7" s="15" t="s">
        <v>16</v>
      </c>
      <c r="E7" s="14" t="s">
        <v>1</v>
      </c>
      <c r="F7" s="16" t="s">
        <v>13</v>
      </c>
      <c r="G7" s="15" t="s">
        <v>7</v>
      </c>
      <c r="H7" s="14" t="s">
        <v>1</v>
      </c>
      <c r="I7" s="16" t="s">
        <v>16</v>
      </c>
      <c r="J7" s="15" t="s">
        <v>3</v>
      </c>
      <c r="K7" s="14" t="s">
        <v>1</v>
      </c>
      <c r="L7" s="16" t="s">
        <v>10</v>
      </c>
    </row>
    <row r="8" spans="1:12">
      <c r="A8" s="13" t="s">
        <v>8</v>
      </c>
      <c r="B8" s="14" t="s">
        <v>1</v>
      </c>
      <c r="C8" s="13" t="s">
        <v>13</v>
      </c>
      <c r="D8" s="15" t="s">
        <v>15</v>
      </c>
      <c r="E8" s="14" t="s">
        <v>1</v>
      </c>
      <c r="F8" s="16" t="s">
        <v>5</v>
      </c>
      <c r="G8" s="15" t="s">
        <v>2</v>
      </c>
      <c r="H8" s="14" t="s">
        <v>1</v>
      </c>
      <c r="I8" s="16" t="s">
        <v>14</v>
      </c>
      <c r="J8" s="15" t="s">
        <v>6</v>
      </c>
      <c r="K8" s="14" t="s">
        <v>1</v>
      </c>
      <c r="L8" s="16" t="s">
        <v>7</v>
      </c>
    </row>
    <row r="9" spans="1:12">
      <c r="A9" s="13" t="s">
        <v>9</v>
      </c>
      <c r="B9" s="14" t="s">
        <v>1</v>
      </c>
      <c r="C9" s="13" t="s">
        <v>15</v>
      </c>
      <c r="D9" s="15" t="s">
        <v>6</v>
      </c>
      <c r="E9" s="14" t="s">
        <v>1</v>
      </c>
      <c r="F9" s="16" t="s">
        <v>2</v>
      </c>
      <c r="G9" s="15" t="s">
        <v>12</v>
      </c>
      <c r="H9" s="14" t="s">
        <v>1</v>
      </c>
      <c r="I9" s="16" t="s">
        <v>3</v>
      </c>
      <c r="J9" s="15" t="s">
        <v>0</v>
      </c>
      <c r="K9" s="14" t="s">
        <v>1</v>
      </c>
      <c r="L9" s="16" t="s">
        <v>8</v>
      </c>
    </row>
    <row r="11" spans="1:12" ht="15.75">
      <c r="A11" s="568">
        <v>42286</v>
      </c>
      <c r="B11" s="569"/>
      <c r="C11" s="569"/>
      <c r="D11" s="570">
        <v>42293</v>
      </c>
      <c r="E11" s="569"/>
      <c r="F11" s="571"/>
      <c r="G11" s="570">
        <v>42300</v>
      </c>
      <c r="H11" s="569"/>
      <c r="I11" s="571"/>
      <c r="J11" s="570">
        <v>42307</v>
      </c>
      <c r="K11" s="569"/>
      <c r="L11" s="571"/>
    </row>
    <row r="12" spans="1:12">
      <c r="A12" s="13" t="s">
        <v>13</v>
      </c>
      <c r="B12" s="14" t="s">
        <v>1</v>
      </c>
      <c r="C12" s="13" t="s">
        <v>6</v>
      </c>
      <c r="D12" s="15" t="s">
        <v>0</v>
      </c>
      <c r="E12" s="14" t="s">
        <v>1</v>
      </c>
      <c r="F12" s="16" t="s">
        <v>3</v>
      </c>
      <c r="G12" s="15" t="s">
        <v>12</v>
      </c>
      <c r="H12" s="14" t="s">
        <v>1</v>
      </c>
      <c r="I12" s="16" t="s">
        <v>7</v>
      </c>
      <c r="J12" s="15" t="s">
        <v>5</v>
      </c>
      <c r="K12" s="14" t="s">
        <v>1</v>
      </c>
      <c r="L12" s="16" t="s">
        <v>14</v>
      </c>
    </row>
    <row r="13" spans="1:12">
      <c r="A13" s="13" t="s">
        <v>12</v>
      </c>
      <c r="B13" s="14" t="s">
        <v>1</v>
      </c>
      <c r="C13" s="13" t="s">
        <v>5</v>
      </c>
      <c r="D13" s="15" t="s">
        <v>5</v>
      </c>
      <c r="E13" s="14" t="s">
        <v>1</v>
      </c>
      <c r="F13" s="16" t="s">
        <v>4</v>
      </c>
      <c r="G13" s="15" t="s">
        <v>0</v>
      </c>
      <c r="H13" s="14" t="s">
        <v>1</v>
      </c>
      <c r="I13" s="16" t="s">
        <v>15</v>
      </c>
      <c r="J13" s="15" t="s">
        <v>9</v>
      </c>
      <c r="K13" s="14" t="s">
        <v>1</v>
      </c>
      <c r="L13" s="16" t="s">
        <v>3</v>
      </c>
    </row>
    <row r="14" spans="1:12">
      <c r="A14" s="13" t="s">
        <v>15</v>
      </c>
      <c r="B14" s="14" t="s">
        <v>1</v>
      </c>
      <c r="C14" s="13" t="s">
        <v>7</v>
      </c>
      <c r="D14" s="15" t="s">
        <v>6</v>
      </c>
      <c r="E14" s="14" t="s">
        <v>1</v>
      </c>
      <c r="F14" s="16" t="s">
        <v>16</v>
      </c>
      <c r="G14" s="15" t="s">
        <v>14</v>
      </c>
      <c r="H14" s="14" t="s">
        <v>1</v>
      </c>
      <c r="I14" s="16" t="s">
        <v>6</v>
      </c>
      <c r="J14" s="15" t="s">
        <v>16</v>
      </c>
      <c r="K14" s="14" t="s">
        <v>1</v>
      </c>
      <c r="L14" s="16" t="s">
        <v>0</v>
      </c>
    </row>
    <row r="15" spans="1:12">
      <c r="A15" s="13" t="s">
        <v>10</v>
      </c>
      <c r="B15" s="14" t="s">
        <v>1</v>
      </c>
      <c r="C15" s="13" t="s">
        <v>0</v>
      </c>
      <c r="D15" s="15" t="s">
        <v>2</v>
      </c>
      <c r="E15" s="14" t="s">
        <v>1</v>
      </c>
      <c r="F15" s="16" t="s">
        <v>12</v>
      </c>
      <c r="G15" s="15" t="s">
        <v>9</v>
      </c>
      <c r="H15" s="14" t="s">
        <v>1</v>
      </c>
      <c r="I15" s="16" t="s">
        <v>13</v>
      </c>
      <c r="J15" s="15" t="s">
        <v>12</v>
      </c>
      <c r="K15" s="14" t="s">
        <v>1</v>
      </c>
      <c r="L15" s="16" t="s">
        <v>8</v>
      </c>
    </row>
    <row r="16" spans="1:12">
      <c r="A16" s="13" t="s">
        <v>4</v>
      </c>
      <c r="B16" s="14" t="s">
        <v>1</v>
      </c>
      <c r="C16" s="13" t="s">
        <v>11</v>
      </c>
      <c r="D16" s="15" t="s">
        <v>13</v>
      </c>
      <c r="E16" s="14" t="s">
        <v>1</v>
      </c>
      <c r="F16" s="16" t="s">
        <v>15</v>
      </c>
      <c r="G16" s="15" t="s">
        <v>4</v>
      </c>
      <c r="H16" s="14" t="s">
        <v>1</v>
      </c>
      <c r="I16" s="16" t="s">
        <v>16</v>
      </c>
      <c r="J16" s="15" t="s">
        <v>15</v>
      </c>
      <c r="K16" s="14" t="s">
        <v>1</v>
      </c>
      <c r="L16" s="16" t="s">
        <v>2</v>
      </c>
    </row>
    <row r="17" spans="1:12">
      <c r="A17" s="13" t="s">
        <v>16</v>
      </c>
      <c r="B17" s="14" t="s">
        <v>1</v>
      </c>
      <c r="C17" s="13" t="s">
        <v>14</v>
      </c>
      <c r="D17" s="15" t="s">
        <v>7</v>
      </c>
      <c r="E17" s="14" t="s">
        <v>1</v>
      </c>
      <c r="F17" s="16" t="s">
        <v>14</v>
      </c>
      <c r="G17" s="15" t="s">
        <v>11</v>
      </c>
      <c r="H17" s="14" t="s">
        <v>1</v>
      </c>
      <c r="I17" s="16" t="s">
        <v>8</v>
      </c>
      <c r="J17" s="15" t="s">
        <v>11</v>
      </c>
      <c r="K17" s="14" t="s">
        <v>1</v>
      </c>
      <c r="L17" s="16" t="s">
        <v>6</v>
      </c>
    </row>
    <row r="18" spans="1:12">
      <c r="A18" s="13" t="s">
        <v>9</v>
      </c>
      <c r="B18" s="14" t="s">
        <v>1</v>
      </c>
      <c r="C18" s="13" t="s">
        <v>2</v>
      </c>
      <c r="D18" s="15" t="s">
        <v>8</v>
      </c>
      <c r="E18" s="14" t="s">
        <v>1</v>
      </c>
      <c r="F18" s="16" t="s">
        <v>10</v>
      </c>
      <c r="G18" s="15" t="s">
        <v>3</v>
      </c>
      <c r="H18" s="14" t="s">
        <v>1</v>
      </c>
      <c r="I18" s="16" t="s">
        <v>2</v>
      </c>
      <c r="J18" s="15" t="s">
        <v>10</v>
      </c>
      <c r="K18" s="14" t="s">
        <v>1</v>
      </c>
      <c r="L18" s="16" t="s">
        <v>4</v>
      </c>
    </row>
    <row r="19" spans="1:12">
      <c r="A19" s="13" t="s">
        <v>8</v>
      </c>
      <c r="B19" s="14" t="s">
        <v>1</v>
      </c>
      <c r="C19" s="13" t="s">
        <v>3</v>
      </c>
      <c r="D19" s="15" t="s">
        <v>11</v>
      </c>
      <c r="E19" s="14" t="s">
        <v>1</v>
      </c>
      <c r="F19" s="16" t="s">
        <v>9</v>
      </c>
      <c r="G19" s="15" t="s">
        <v>10</v>
      </c>
      <c r="H19" s="14" t="s">
        <v>1</v>
      </c>
      <c r="I19" s="16" t="s">
        <v>5</v>
      </c>
      <c r="J19" s="15" t="s">
        <v>7</v>
      </c>
      <c r="K19" s="14" t="s">
        <v>1</v>
      </c>
      <c r="L19" s="16" t="s">
        <v>13</v>
      </c>
    </row>
    <row r="21" spans="1:12" ht="15.75">
      <c r="A21" s="568">
        <v>42314</v>
      </c>
      <c r="B21" s="569"/>
      <c r="C21" s="569"/>
      <c r="D21" s="570">
        <v>42328</v>
      </c>
      <c r="E21" s="569"/>
      <c r="F21" s="571"/>
      <c r="G21" s="570">
        <v>42335</v>
      </c>
      <c r="H21" s="569"/>
      <c r="I21" s="571"/>
      <c r="J21" s="570">
        <v>42342</v>
      </c>
      <c r="K21" s="569"/>
      <c r="L21" s="571"/>
    </row>
    <row r="22" spans="1:12">
      <c r="A22" s="13" t="s">
        <v>6</v>
      </c>
      <c r="B22" s="14" t="s">
        <v>1</v>
      </c>
      <c r="C22" s="13" t="s">
        <v>9</v>
      </c>
      <c r="D22" s="15" t="s">
        <v>2</v>
      </c>
      <c r="E22" s="14" t="s">
        <v>1</v>
      </c>
      <c r="F22" s="16" t="s">
        <v>8</v>
      </c>
      <c r="G22" s="15" t="s">
        <v>16</v>
      </c>
      <c r="H22" s="14" t="s">
        <v>1</v>
      </c>
      <c r="I22" s="16" t="s">
        <v>5</v>
      </c>
      <c r="J22" s="15" t="s">
        <v>14</v>
      </c>
      <c r="K22" s="14" t="s">
        <v>1</v>
      </c>
      <c r="L22" s="16" t="s">
        <v>9</v>
      </c>
    </row>
    <row r="23" spans="1:12">
      <c r="A23" s="13" t="s">
        <v>15</v>
      </c>
      <c r="B23" s="14" t="s">
        <v>1</v>
      </c>
      <c r="C23" s="13" t="s">
        <v>4</v>
      </c>
      <c r="D23" s="15" t="s">
        <v>6</v>
      </c>
      <c r="E23" s="14" t="s">
        <v>1</v>
      </c>
      <c r="F23" s="16" t="s">
        <v>15</v>
      </c>
      <c r="G23" s="15" t="s">
        <v>13</v>
      </c>
      <c r="H23" s="14" t="s">
        <v>1</v>
      </c>
      <c r="I23" s="16" t="s">
        <v>2</v>
      </c>
      <c r="J23" s="15" t="s">
        <v>7</v>
      </c>
      <c r="K23" s="14" t="s">
        <v>1</v>
      </c>
      <c r="L23" s="16" t="s">
        <v>10</v>
      </c>
    </row>
    <row r="24" spans="1:12">
      <c r="A24" s="13" t="s">
        <v>0</v>
      </c>
      <c r="B24" s="14" t="s">
        <v>1</v>
      </c>
      <c r="C24" s="13" t="s">
        <v>11</v>
      </c>
      <c r="D24" s="15" t="s">
        <v>5</v>
      </c>
      <c r="E24" s="14" t="s">
        <v>1</v>
      </c>
      <c r="F24" s="16" t="s">
        <v>3</v>
      </c>
      <c r="G24" s="15" t="s">
        <v>12</v>
      </c>
      <c r="H24" s="14" t="s">
        <v>1</v>
      </c>
      <c r="I24" s="16" t="s">
        <v>9</v>
      </c>
      <c r="J24" s="15" t="s">
        <v>3</v>
      </c>
      <c r="K24" s="14" t="s">
        <v>1</v>
      </c>
      <c r="L24" s="16" t="s">
        <v>13</v>
      </c>
    </row>
    <row r="25" spans="1:12">
      <c r="A25" s="13" t="s">
        <v>13</v>
      </c>
      <c r="B25" s="14" t="s">
        <v>1</v>
      </c>
      <c r="C25" s="13" t="s">
        <v>10</v>
      </c>
      <c r="D25" s="15" t="s">
        <v>4</v>
      </c>
      <c r="E25" s="14" t="s">
        <v>1</v>
      </c>
      <c r="F25" s="16" t="s">
        <v>13</v>
      </c>
      <c r="G25" s="15" t="s">
        <v>8</v>
      </c>
      <c r="H25" s="14" t="s">
        <v>1</v>
      </c>
      <c r="I25" s="16" t="s">
        <v>14</v>
      </c>
      <c r="J25" s="15" t="s">
        <v>12</v>
      </c>
      <c r="K25" s="14" t="s">
        <v>1</v>
      </c>
      <c r="L25" s="16" t="s">
        <v>15</v>
      </c>
    </row>
    <row r="26" spans="1:12">
      <c r="A26" s="13" t="s">
        <v>8</v>
      </c>
      <c r="B26" s="14" t="s">
        <v>1</v>
      </c>
      <c r="C26" s="13" t="s">
        <v>7</v>
      </c>
      <c r="D26" s="15" t="s">
        <v>14</v>
      </c>
      <c r="E26" s="14" t="s">
        <v>1</v>
      </c>
      <c r="F26" s="16" t="s">
        <v>0</v>
      </c>
      <c r="G26" s="15" t="s">
        <v>7</v>
      </c>
      <c r="H26" s="14" t="s">
        <v>1</v>
      </c>
      <c r="I26" s="16" t="s">
        <v>11</v>
      </c>
      <c r="J26" s="15" t="s">
        <v>5</v>
      </c>
      <c r="K26" s="14" t="s">
        <v>1</v>
      </c>
      <c r="L26" s="16" t="s">
        <v>0</v>
      </c>
    </row>
    <row r="27" spans="1:12">
      <c r="A27" s="13" t="s">
        <v>2</v>
      </c>
      <c r="B27" s="14" t="s">
        <v>1</v>
      </c>
      <c r="C27" s="13" t="s">
        <v>5</v>
      </c>
      <c r="D27" s="15" t="s">
        <v>16</v>
      </c>
      <c r="E27" s="14" t="s">
        <v>1</v>
      </c>
      <c r="F27" s="16" t="s">
        <v>12</v>
      </c>
      <c r="G27" s="15" t="s">
        <v>15</v>
      </c>
      <c r="H27" s="14" t="s">
        <v>1</v>
      </c>
      <c r="I27" s="16" t="s">
        <v>3</v>
      </c>
      <c r="J27" s="15" t="s">
        <v>4</v>
      </c>
      <c r="K27" s="14" t="s">
        <v>1</v>
      </c>
      <c r="L27" s="16" t="s">
        <v>6</v>
      </c>
    </row>
    <row r="28" spans="1:12">
      <c r="A28" s="13" t="s">
        <v>3</v>
      </c>
      <c r="B28" s="14" t="s">
        <v>1</v>
      </c>
      <c r="C28" s="13" t="s">
        <v>16</v>
      </c>
      <c r="D28" s="15" t="s">
        <v>11</v>
      </c>
      <c r="E28" s="14" t="s">
        <v>1</v>
      </c>
      <c r="F28" s="16" t="s">
        <v>10</v>
      </c>
      <c r="G28" s="15" t="s">
        <v>10</v>
      </c>
      <c r="H28" s="14" t="s">
        <v>1</v>
      </c>
      <c r="I28" s="16" t="s">
        <v>6</v>
      </c>
      <c r="J28" s="15" t="s">
        <v>2</v>
      </c>
      <c r="K28" s="14" t="s">
        <v>1</v>
      </c>
      <c r="L28" s="16" t="s">
        <v>11</v>
      </c>
    </row>
    <row r="29" spans="1:12">
      <c r="A29" s="13" t="s">
        <v>14</v>
      </c>
      <c r="B29" s="14" t="s">
        <v>1</v>
      </c>
      <c r="C29" s="13" t="s">
        <v>12</v>
      </c>
      <c r="D29" s="15" t="s">
        <v>9</v>
      </c>
      <c r="E29" s="14" t="s">
        <v>1</v>
      </c>
      <c r="F29" s="16" t="s">
        <v>7</v>
      </c>
      <c r="G29" s="15" t="s">
        <v>0</v>
      </c>
      <c r="H29" s="14" t="s">
        <v>1</v>
      </c>
      <c r="I29" s="16" t="s">
        <v>4</v>
      </c>
      <c r="J29" s="15" t="s">
        <v>8</v>
      </c>
      <c r="K29" s="14" t="s">
        <v>1</v>
      </c>
      <c r="L29" s="16" t="s">
        <v>16</v>
      </c>
    </row>
    <row r="31" spans="1:12" ht="15.75">
      <c r="A31" s="568">
        <v>42349</v>
      </c>
      <c r="B31" s="569"/>
      <c r="C31" s="569"/>
      <c r="D31" s="570">
        <v>42356</v>
      </c>
      <c r="E31" s="569"/>
      <c r="F31" s="571"/>
      <c r="G31" s="570">
        <v>42377</v>
      </c>
      <c r="H31" s="569"/>
      <c r="I31" s="571"/>
      <c r="J31" s="570">
        <v>42384</v>
      </c>
      <c r="K31" s="569"/>
      <c r="L31" s="571"/>
    </row>
    <row r="32" spans="1:12">
      <c r="A32" s="13" t="s">
        <v>5</v>
      </c>
      <c r="B32" s="14" t="s">
        <v>1</v>
      </c>
      <c r="C32" s="13" t="s">
        <v>7</v>
      </c>
      <c r="D32" s="15" t="s">
        <v>10</v>
      </c>
      <c r="E32" s="14" t="s">
        <v>1</v>
      </c>
      <c r="F32" s="16" t="s">
        <v>2</v>
      </c>
      <c r="G32" s="15" t="s">
        <v>0</v>
      </c>
      <c r="H32" s="14" t="s">
        <v>1</v>
      </c>
      <c r="I32" s="16" t="s">
        <v>9</v>
      </c>
      <c r="J32" s="15" t="s">
        <v>17</v>
      </c>
      <c r="K32" s="14" t="s">
        <v>1</v>
      </c>
      <c r="L32" s="16" t="s">
        <v>18</v>
      </c>
    </row>
    <row r="33" spans="1:12">
      <c r="A33" s="13" t="s">
        <v>6</v>
      </c>
      <c r="B33" s="14" t="s">
        <v>1</v>
      </c>
      <c r="C33" s="13" t="s">
        <v>8</v>
      </c>
      <c r="D33" s="15" t="s">
        <v>11</v>
      </c>
      <c r="E33" s="14" t="s">
        <v>1</v>
      </c>
      <c r="F33" s="16" t="s">
        <v>3</v>
      </c>
      <c r="G33" s="15" t="s">
        <v>13</v>
      </c>
      <c r="H33" s="14" t="s">
        <v>1</v>
      </c>
      <c r="I33" s="16" t="s">
        <v>5</v>
      </c>
      <c r="J33" s="15" t="s">
        <v>19</v>
      </c>
      <c r="K33" s="14" t="s">
        <v>1</v>
      </c>
      <c r="L33" s="16" t="s">
        <v>20</v>
      </c>
    </row>
    <row r="34" spans="1:12">
      <c r="A34" s="13" t="s">
        <v>2</v>
      </c>
      <c r="B34" s="14" t="s">
        <v>1</v>
      </c>
      <c r="C34" s="13" t="s">
        <v>16</v>
      </c>
      <c r="D34" s="15" t="s">
        <v>13</v>
      </c>
      <c r="E34" s="14" t="s">
        <v>1</v>
      </c>
      <c r="F34" s="16" t="s">
        <v>12</v>
      </c>
      <c r="G34" s="15" t="s">
        <v>8</v>
      </c>
      <c r="H34" s="14" t="s">
        <v>1</v>
      </c>
      <c r="I34" s="16" t="s">
        <v>15</v>
      </c>
      <c r="J34" s="15" t="s">
        <v>21</v>
      </c>
      <c r="K34" s="14" t="s">
        <v>1</v>
      </c>
      <c r="L34" s="16" t="s">
        <v>22</v>
      </c>
    </row>
    <row r="35" spans="1:12">
      <c r="A35" s="13" t="s">
        <v>9</v>
      </c>
      <c r="B35" s="14" t="s">
        <v>1</v>
      </c>
      <c r="C35" s="13" t="s">
        <v>4</v>
      </c>
      <c r="D35" s="15" t="s">
        <v>6</v>
      </c>
      <c r="E35" s="14" t="s">
        <v>1</v>
      </c>
      <c r="F35" s="16" t="s">
        <v>0</v>
      </c>
      <c r="G35" s="15" t="s">
        <v>14</v>
      </c>
      <c r="H35" s="14" t="s">
        <v>1</v>
      </c>
      <c r="I35" s="16" t="s">
        <v>10</v>
      </c>
      <c r="J35" s="15" t="s">
        <v>23</v>
      </c>
      <c r="K35" s="14" t="s">
        <v>1</v>
      </c>
      <c r="L35" s="16" t="s">
        <v>24</v>
      </c>
    </row>
    <row r="36" spans="1:12">
      <c r="A36" s="13" t="s">
        <v>3</v>
      </c>
      <c r="B36" s="14" t="s">
        <v>1</v>
      </c>
      <c r="C36" s="13" t="s">
        <v>14</v>
      </c>
      <c r="D36" s="15" t="s">
        <v>16</v>
      </c>
      <c r="E36" s="14" t="s">
        <v>1</v>
      </c>
      <c r="F36" s="16" t="s">
        <v>9</v>
      </c>
      <c r="G36" s="15" t="s">
        <v>12</v>
      </c>
      <c r="H36" s="14" t="s">
        <v>1</v>
      </c>
      <c r="I36" s="16" t="s">
        <v>4</v>
      </c>
      <c r="J36" s="15" t="s">
        <v>25</v>
      </c>
      <c r="K36" s="14" t="s">
        <v>1</v>
      </c>
      <c r="L36" s="16" t="s">
        <v>26</v>
      </c>
    </row>
    <row r="37" spans="1:12">
      <c r="A37" s="13" t="s">
        <v>11</v>
      </c>
      <c r="B37" s="14" t="s">
        <v>1</v>
      </c>
      <c r="C37" s="13" t="s">
        <v>13</v>
      </c>
      <c r="D37" s="15" t="s">
        <v>8</v>
      </c>
      <c r="E37" s="14" t="s">
        <v>1</v>
      </c>
      <c r="F37" s="16" t="s">
        <v>5</v>
      </c>
      <c r="G37" s="15" t="s">
        <v>3</v>
      </c>
      <c r="H37" s="14" t="s">
        <v>1</v>
      </c>
      <c r="I37" s="16" t="s">
        <v>6</v>
      </c>
      <c r="J37" s="15" t="s">
        <v>27</v>
      </c>
      <c r="K37" s="14" t="s">
        <v>1</v>
      </c>
      <c r="L37" s="16" t="s">
        <v>28</v>
      </c>
    </row>
    <row r="38" spans="1:12">
      <c r="A38" s="13" t="s">
        <v>0</v>
      </c>
      <c r="B38" s="14" t="s">
        <v>1</v>
      </c>
      <c r="C38" s="13" t="s">
        <v>12</v>
      </c>
      <c r="D38" s="15" t="s">
        <v>14</v>
      </c>
      <c r="E38" s="14" t="s">
        <v>1</v>
      </c>
      <c r="F38" s="16" t="s">
        <v>15</v>
      </c>
      <c r="G38" s="15" t="s">
        <v>7</v>
      </c>
      <c r="H38" s="14" t="s">
        <v>1</v>
      </c>
      <c r="I38" s="16" t="s">
        <v>2</v>
      </c>
      <c r="J38" s="15" t="s">
        <v>29</v>
      </c>
      <c r="K38" s="14" t="s">
        <v>1</v>
      </c>
      <c r="L38" s="16" t="s">
        <v>30</v>
      </c>
    </row>
    <row r="39" spans="1:12">
      <c r="A39" s="13" t="s">
        <v>15</v>
      </c>
      <c r="B39" s="14" t="s">
        <v>1</v>
      </c>
      <c r="C39" s="13" t="s">
        <v>10</v>
      </c>
      <c r="D39" s="15" t="s">
        <v>4</v>
      </c>
      <c r="E39" s="14" t="s">
        <v>1</v>
      </c>
      <c r="F39" s="16" t="s">
        <v>7</v>
      </c>
      <c r="G39" s="15" t="s">
        <v>16</v>
      </c>
      <c r="H39" s="14" t="s">
        <v>1</v>
      </c>
      <c r="I39" s="16" t="s">
        <v>11</v>
      </c>
      <c r="J39" s="15" t="s">
        <v>31</v>
      </c>
      <c r="K39" s="14" t="s">
        <v>1</v>
      </c>
      <c r="L39" s="16" t="s">
        <v>32</v>
      </c>
    </row>
    <row r="41" spans="1:12" ht="15.75">
      <c r="A41" s="568">
        <v>42391</v>
      </c>
      <c r="B41" s="569"/>
      <c r="C41" s="569"/>
      <c r="D41" s="570">
        <v>42398</v>
      </c>
      <c r="E41" s="569"/>
      <c r="F41" s="571"/>
      <c r="G41" s="570">
        <v>42405</v>
      </c>
      <c r="H41" s="569"/>
      <c r="I41" s="571"/>
      <c r="J41" s="570">
        <v>42412</v>
      </c>
      <c r="K41" s="569"/>
      <c r="L41" s="571"/>
    </row>
    <row r="42" spans="1:12">
      <c r="A42" s="13" t="s">
        <v>2</v>
      </c>
      <c r="B42" s="14" t="s">
        <v>1</v>
      </c>
      <c r="C42" s="13" t="s">
        <v>0</v>
      </c>
      <c r="D42" s="15" t="s">
        <v>4</v>
      </c>
      <c r="E42" s="14" t="s">
        <v>1</v>
      </c>
      <c r="F42" s="16" t="s">
        <v>3</v>
      </c>
      <c r="G42" s="15" t="s">
        <v>6</v>
      </c>
      <c r="H42" s="14" t="s">
        <v>1</v>
      </c>
      <c r="I42" s="16" t="s">
        <v>5</v>
      </c>
      <c r="J42" s="15" t="s">
        <v>4</v>
      </c>
      <c r="K42" s="14" t="s">
        <v>1</v>
      </c>
      <c r="L42" s="16" t="s">
        <v>2</v>
      </c>
    </row>
    <row r="43" spans="1:12">
      <c r="A43" s="13" t="s">
        <v>7</v>
      </c>
      <c r="B43" s="14" t="s">
        <v>1</v>
      </c>
      <c r="C43" s="13" t="s">
        <v>3</v>
      </c>
      <c r="D43" s="15" t="s">
        <v>9</v>
      </c>
      <c r="E43" s="14" t="s">
        <v>1</v>
      </c>
      <c r="F43" s="16" t="s">
        <v>8</v>
      </c>
      <c r="G43" s="15" t="s">
        <v>9</v>
      </c>
      <c r="H43" s="14" t="s">
        <v>1</v>
      </c>
      <c r="I43" s="16" t="s">
        <v>10</v>
      </c>
      <c r="J43" s="15" t="s">
        <v>12</v>
      </c>
      <c r="K43" s="14" t="s">
        <v>1</v>
      </c>
      <c r="L43" s="16" t="s">
        <v>11</v>
      </c>
    </row>
    <row r="44" spans="1:12">
      <c r="A44" s="13" t="s">
        <v>6</v>
      </c>
      <c r="B44" s="14" t="s">
        <v>1</v>
      </c>
      <c r="C44" s="13" t="s">
        <v>12</v>
      </c>
      <c r="D44" s="15" t="s">
        <v>12</v>
      </c>
      <c r="E44" s="14" t="s">
        <v>1</v>
      </c>
      <c r="F44" s="16" t="s">
        <v>10</v>
      </c>
      <c r="G44" s="15" t="s">
        <v>0</v>
      </c>
      <c r="H44" s="14" t="s">
        <v>1</v>
      </c>
      <c r="I44" s="16" t="s">
        <v>13</v>
      </c>
      <c r="J44" s="15" t="s">
        <v>5</v>
      </c>
      <c r="K44" s="14" t="s">
        <v>1</v>
      </c>
      <c r="L44" s="16" t="s">
        <v>9</v>
      </c>
    </row>
    <row r="45" spans="1:12">
      <c r="A45" s="13" t="s">
        <v>4</v>
      </c>
      <c r="B45" s="14" t="s">
        <v>1</v>
      </c>
      <c r="C45" s="13" t="s">
        <v>14</v>
      </c>
      <c r="D45" s="15" t="s">
        <v>11</v>
      </c>
      <c r="E45" s="14" t="s">
        <v>1</v>
      </c>
      <c r="F45" s="16" t="s">
        <v>14</v>
      </c>
      <c r="G45" s="15" t="s">
        <v>15</v>
      </c>
      <c r="H45" s="14" t="s">
        <v>1</v>
      </c>
      <c r="I45" s="16" t="s">
        <v>11</v>
      </c>
      <c r="J45" s="15" t="s">
        <v>16</v>
      </c>
      <c r="K45" s="14" t="s">
        <v>1</v>
      </c>
      <c r="L45" s="16" t="s">
        <v>15</v>
      </c>
    </row>
    <row r="46" spans="1:12">
      <c r="A46" s="13" t="s">
        <v>10</v>
      </c>
      <c r="B46" s="14" t="s">
        <v>1</v>
      </c>
      <c r="C46" s="13" t="s">
        <v>16</v>
      </c>
      <c r="D46" s="15" t="s">
        <v>0</v>
      </c>
      <c r="E46" s="14" t="s">
        <v>1</v>
      </c>
      <c r="F46" s="16" t="s">
        <v>7</v>
      </c>
      <c r="G46" s="15" t="s">
        <v>8</v>
      </c>
      <c r="H46" s="14" t="s">
        <v>1</v>
      </c>
      <c r="I46" s="16" t="s">
        <v>4</v>
      </c>
      <c r="J46" s="15" t="s">
        <v>13</v>
      </c>
      <c r="K46" s="14" t="s">
        <v>1</v>
      </c>
      <c r="L46" s="16" t="s">
        <v>14</v>
      </c>
    </row>
    <row r="47" spans="1:12">
      <c r="A47" s="13" t="s">
        <v>11</v>
      </c>
      <c r="B47" s="14" t="s">
        <v>1</v>
      </c>
      <c r="C47" s="13" t="s">
        <v>5</v>
      </c>
      <c r="D47" s="15" t="s">
        <v>13</v>
      </c>
      <c r="E47" s="14" t="s">
        <v>1</v>
      </c>
      <c r="F47" s="16" t="s">
        <v>16</v>
      </c>
      <c r="G47" s="15" t="s">
        <v>16</v>
      </c>
      <c r="H47" s="14" t="s">
        <v>1</v>
      </c>
      <c r="I47" s="16" t="s">
        <v>7</v>
      </c>
      <c r="J47" s="15" t="s">
        <v>10</v>
      </c>
      <c r="K47" s="14" t="s">
        <v>1</v>
      </c>
      <c r="L47" s="16" t="s">
        <v>3</v>
      </c>
    </row>
    <row r="48" spans="1:12">
      <c r="A48" s="13" t="s">
        <v>13</v>
      </c>
      <c r="B48" s="14" t="s">
        <v>1</v>
      </c>
      <c r="C48" s="13" t="s">
        <v>8</v>
      </c>
      <c r="D48" s="15" t="s">
        <v>5</v>
      </c>
      <c r="E48" s="14" t="s">
        <v>1</v>
      </c>
      <c r="F48" s="16" t="s">
        <v>15</v>
      </c>
      <c r="G48" s="15" t="s">
        <v>14</v>
      </c>
      <c r="H48" s="14" t="s">
        <v>1</v>
      </c>
      <c r="I48" s="16" t="s">
        <v>2</v>
      </c>
      <c r="J48" s="15" t="s">
        <v>7</v>
      </c>
      <c r="K48" s="14" t="s">
        <v>1</v>
      </c>
      <c r="L48" s="16" t="s">
        <v>6</v>
      </c>
    </row>
    <row r="49" spans="1:12">
      <c r="A49" s="13" t="s">
        <v>15</v>
      </c>
      <c r="B49" s="14" t="s">
        <v>1</v>
      </c>
      <c r="C49" s="13" t="s">
        <v>9</v>
      </c>
      <c r="D49" s="15" t="s">
        <v>2</v>
      </c>
      <c r="E49" s="14" t="s">
        <v>1</v>
      </c>
      <c r="F49" s="16" t="s">
        <v>6</v>
      </c>
      <c r="G49" s="15" t="s">
        <v>3</v>
      </c>
      <c r="H49" s="14" t="s">
        <v>1</v>
      </c>
      <c r="I49" s="16" t="s">
        <v>12</v>
      </c>
      <c r="J49" s="15" t="s">
        <v>8</v>
      </c>
      <c r="K49" s="14" t="s">
        <v>1</v>
      </c>
      <c r="L49" s="16" t="s">
        <v>0</v>
      </c>
    </row>
    <row r="51" spans="1:12" ht="15.75">
      <c r="A51" s="568">
        <v>42419</v>
      </c>
      <c r="B51" s="569"/>
      <c r="C51" s="569"/>
      <c r="D51" s="570">
        <v>42426</v>
      </c>
      <c r="E51" s="569"/>
      <c r="F51" s="571"/>
      <c r="G51" s="570">
        <v>42433</v>
      </c>
      <c r="H51" s="569"/>
      <c r="I51" s="571"/>
      <c r="J51" s="570">
        <v>42440</v>
      </c>
      <c r="K51" s="569"/>
      <c r="L51" s="571"/>
    </row>
    <row r="52" spans="1:12">
      <c r="A52" s="13" t="s">
        <v>6</v>
      </c>
      <c r="B52" s="14" t="s">
        <v>1</v>
      </c>
      <c r="C52" s="13" t="s">
        <v>13</v>
      </c>
      <c r="D52" s="15" t="s">
        <v>3</v>
      </c>
      <c r="E52" s="14" t="s">
        <v>1</v>
      </c>
      <c r="F52" s="16" t="s">
        <v>0</v>
      </c>
      <c r="G52" s="15" t="s">
        <v>7</v>
      </c>
      <c r="H52" s="14" t="s">
        <v>1</v>
      </c>
      <c r="I52" s="16" t="s">
        <v>12</v>
      </c>
      <c r="J52" s="15" t="s">
        <v>17</v>
      </c>
      <c r="K52" s="14" t="s">
        <v>1</v>
      </c>
      <c r="L52" s="16" t="s">
        <v>18</v>
      </c>
    </row>
    <row r="53" spans="1:12">
      <c r="A53" s="13" t="s">
        <v>5</v>
      </c>
      <c r="B53" s="14" t="s">
        <v>1</v>
      </c>
      <c r="C53" s="13" t="s">
        <v>12</v>
      </c>
      <c r="D53" s="15" t="s">
        <v>4</v>
      </c>
      <c r="E53" s="14" t="s">
        <v>1</v>
      </c>
      <c r="F53" s="16" t="s">
        <v>5</v>
      </c>
      <c r="G53" s="15" t="s">
        <v>15</v>
      </c>
      <c r="H53" s="14" t="s">
        <v>1</v>
      </c>
      <c r="I53" s="16" t="s">
        <v>0</v>
      </c>
      <c r="J53" s="15" t="s">
        <v>19</v>
      </c>
      <c r="K53" s="14" t="s">
        <v>1</v>
      </c>
      <c r="L53" s="16" t="s">
        <v>20</v>
      </c>
    </row>
    <row r="54" spans="1:12">
      <c r="A54" s="13" t="s">
        <v>7</v>
      </c>
      <c r="B54" s="14" t="s">
        <v>1</v>
      </c>
      <c r="C54" s="13" t="s">
        <v>15</v>
      </c>
      <c r="D54" s="15" t="s">
        <v>16</v>
      </c>
      <c r="E54" s="14" t="s">
        <v>1</v>
      </c>
      <c r="F54" s="16" t="s">
        <v>6</v>
      </c>
      <c r="G54" s="15" t="s">
        <v>6</v>
      </c>
      <c r="H54" s="14" t="s">
        <v>1</v>
      </c>
      <c r="I54" s="16" t="s">
        <v>14</v>
      </c>
      <c r="J54" s="15" t="s">
        <v>21</v>
      </c>
      <c r="K54" s="14" t="s">
        <v>1</v>
      </c>
      <c r="L54" s="16" t="s">
        <v>22</v>
      </c>
    </row>
    <row r="55" spans="1:12">
      <c r="A55" s="13" t="s">
        <v>0</v>
      </c>
      <c r="B55" s="14" t="s">
        <v>1</v>
      </c>
      <c r="C55" s="13" t="s">
        <v>10</v>
      </c>
      <c r="D55" s="15" t="s">
        <v>12</v>
      </c>
      <c r="E55" s="14" t="s">
        <v>1</v>
      </c>
      <c r="F55" s="16" t="s">
        <v>2</v>
      </c>
      <c r="G55" s="15" t="s">
        <v>13</v>
      </c>
      <c r="H55" s="14" t="s">
        <v>1</v>
      </c>
      <c r="I55" s="16" t="s">
        <v>9</v>
      </c>
      <c r="J55" s="15" t="s">
        <v>23</v>
      </c>
      <c r="K55" s="14" t="s">
        <v>1</v>
      </c>
      <c r="L55" s="16" t="s">
        <v>24</v>
      </c>
    </row>
    <row r="56" spans="1:12">
      <c r="A56" s="13" t="s">
        <v>11</v>
      </c>
      <c r="B56" s="14" t="s">
        <v>1</v>
      </c>
      <c r="C56" s="13" t="s">
        <v>4</v>
      </c>
      <c r="D56" s="15" t="s">
        <v>15</v>
      </c>
      <c r="E56" s="14" t="s">
        <v>1</v>
      </c>
      <c r="F56" s="16" t="s">
        <v>13</v>
      </c>
      <c r="G56" s="15" t="s">
        <v>16</v>
      </c>
      <c r="H56" s="14" t="s">
        <v>1</v>
      </c>
      <c r="I56" s="16" t="s">
        <v>4</v>
      </c>
      <c r="J56" s="15" t="s">
        <v>25</v>
      </c>
      <c r="K56" s="14" t="s">
        <v>1</v>
      </c>
      <c r="L56" s="16" t="s">
        <v>26</v>
      </c>
    </row>
    <row r="57" spans="1:12">
      <c r="A57" s="13" t="s">
        <v>14</v>
      </c>
      <c r="B57" s="14" t="s">
        <v>1</v>
      </c>
      <c r="C57" s="13" t="s">
        <v>16</v>
      </c>
      <c r="D57" s="15" t="s">
        <v>14</v>
      </c>
      <c r="E57" s="14" t="s">
        <v>1</v>
      </c>
      <c r="F57" s="16" t="s">
        <v>7</v>
      </c>
      <c r="G57" s="15" t="s">
        <v>8</v>
      </c>
      <c r="H57" s="14" t="s">
        <v>1</v>
      </c>
      <c r="I57" s="16" t="s">
        <v>11</v>
      </c>
      <c r="J57" s="15" t="s">
        <v>27</v>
      </c>
      <c r="K57" s="14" t="s">
        <v>1</v>
      </c>
      <c r="L57" s="16" t="s">
        <v>28</v>
      </c>
    </row>
    <row r="58" spans="1:12">
      <c r="A58" s="13" t="s">
        <v>2</v>
      </c>
      <c r="B58" s="14" t="s">
        <v>1</v>
      </c>
      <c r="C58" s="13" t="s">
        <v>9</v>
      </c>
      <c r="D58" s="15" t="s">
        <v>10</v>
      </c>
      <c r="E58" s="14" t="s">
        <v>1</v>
      </c>
      <c r="F58" s="16" t="s">
        <v>8</v>
      </c>
      <c r="G58" s="15" t="s">
        <v>2</v>
      </c>
      <c r="H58" s="14" t="s">
        <v>1</v>
      </c>
      <c r="I58" s="16" t="s">
        <v>3</v>
      </c>
      <c r="J58" s="15" t="s">
        <v>29</v>
      </c>
      <c r="K58" s="14" t="s">
        <v>1</v>
      </c>
      <c r="L58" s="16" t="s">
        <v>30</v>
      </c>
    </row>
    <row r="59" spans="1:12">
      <c r="A59" s="13" t="s">
        <v>3</v>
      </c>
      <c r="B59" s="14" t="s">
        <v>1</v>
      </c>
      <c r="C59" s="13" t="s">
        <v>8</v>
      </c>
      <c r="D59" s="15" t="s">
        <v>9</v>
      </c>
      <c r="E59" s="14" t="s">
        <v>1</v>
      </c>
      <c r="F59" s="16" t="s">
        <v>11</v>
      </c>
      <c r="G59" s="15" t="s">
        <v>5</v>
      </c>
      <c r="H59" s="14" t="s">
        <v>1</v>
      </c>
      <c r="I59" s="16" t="s">
        <v>10</v>
      </c>
      <c r="J59" s="15" t="s">
        <v>31</v>
      </c>
      <c r="K59" s="14" t="s">
        <v>1</v>
      </c>
      <c r="L59" s="16" t="s">
        <v>32</v>
      </c>
    </row>
    <row r="61" spans="1:12" ht="15.75">
      <c r="A61" s="568">
        <v>42447</v>
      </c>
      <c r="B61" s="569"/>
      <c r="C61" s="569"/>
      <c r="D61" s="570">
        <v>42454</v>
      </c>
      <c r="E61" s="569"/>
      <c r="F61" s="571"/>
      <c r="G61" s="570">
        <v>42461</v>
      </c>
      <c r="H61" s="569"/>
      <c r="I61" s="571"/>
      <c r="J61" s="570">
        <v>42468</v>
      </c>
      <c r="K61" s="569"/>
      <c r="L61" s="571"/>
    </row>
    <row r="62" spans="1:12">
      <c r="A62" s="13" t="s">
        <v>14</v>
      </c>
      <c r="B62" s="14" t="s">
        <v>1</v>
      </c>
      <c r="C62" s="13" t="s">
        <v>5</v>
      </c>
      <c r="D62" s="15" t="s">
        <v>9</v>
      </c>
      <c r="E62" s="14" t="s">
        <v>1</v>
      </c>
      <c r="F62" s="16" t="s">
        <v>6</v>
      </c>
      <c r="G62" s="15" t="s">
        <v>8</v>
      </c>
      <c r="H62" s="14" t="s">
        <v>1</v>
      </c>
      <c r="I62" s="16" t="s">
        <v>2</v>
      </c>
      <c r="J62" s="15" t="s">
        <v>5</v>
      </c>
      <c r="K62" s="14" t="s">
        <v>1</v>
      </c>
      <c r="L62" s="16" t="s">
        <v>16</v>
      </c>
    </row>
    <row r="63" spans="1:12">
      <c r="A63" s="13" t="s">
        <v>3</v>
      </c>
      <c r="B63" s="14" t="s">
        <v>1</v>
      </c>
      <c r="C63" s="13" t="s">
        <v>9</v>
      </c>
      <c r="D63" s="15" t="s">
        <v>4</v>
      </c>
      <c r="E63" s="14" t="s">
        <v>1</v>
      </c>
      <c r="F63" s="16" t="s">
        <v>15</v>
      </c>
      <c r="G63" s="15" t="s">
        <v>15</v>
      </c>
      <c r="H63" s="14" t="s">
        <v>1</v>
      </c>
      <c r="I63" s="16" t="s">
        <v>6</v>
      </c>
      <c r="J63" s="15" t="s">
        <v>2</v>
      </c>
      <c r="K63" s="14" t="s">
        <v>1</v>
      </c>
      <c r="L63" s="16" t="s">
        <v>13</v>
      </c>
    </row>
    <row r="64" spans="1:12">
      <c r="A64" s="13" t="s">
        <v>0</v>
      </c>
      <c r="B64" s="14" t="s">
        <v>1</v>
      </c>
      <c r="C64" s="13" t="s">
        <v>16</v>
      </c>
      <c r="D64" s="15" t="s">
        <v>11</v>
      </c>
      <c r="E64" s="14" t="s">
        <v>1</v>
      </c>
      <c r="F64" s="16" t="s">
        <v>0</v>
      </c>
      <c r="G64" s="15" t="s">
        <v>3</v>
      </c>
      <c r="H64" s="14" t="s">
        <v>1</v>
      </c>
      <c r="I64" s="16" t="s">
        <v>5</v>
      </c>
      <c r="J64" s="15" t="s">
        <v>9</v>
      </c>
      <c r="K64" s="14" t="s">
        <v>1</v>
      </c>
      <c r="L64" s="16" t="s">
        <v>12</v>
      </c>
    </row>
    <row r="65" spans="1:12">
      <c r="A65" s="13" t="s">
        <v>8</v>
      </c>
      <c r="B65" s="14" t="s">
        <v>1</v>
      </c>
      <c r="C65" s="13" t="s">
        <v>12</v>
      </c>
      <c r="D65" s="15" t="s">
        <v>10</v>
      </c>
      <c r="E65" s="14" t="s">
        <v>1</v>
      </c>
      <c r="F65" s="16" t="s">
        <v>13</v>
      </c>
      <c r="G65" s="15" t="s">
        <v>13</v>
      </c>
      <c r="H65" s="14" t="s">
        <v>1</v>
      </c>
      <c r="I65" s="16" t="s">
        <v>4</v>
      </c>
      <c r="J65" s="15" t="s">
        <v>14</v>
      </c>
      <c r="K65" s="14" t="s">
        <v>1</v>
      </c>
      <c r="L65" s="16" t="s">
        <v>8</v>
      </c>
    </row>
    <row r="66" spans="1:12">
      <c r="A66" s="13" t="s">
        <v>2</v>
      </c>
      <c r="B66" s="14" t="s">
        <v>1</v>
      </c>
      <c r="C66" s="13" t="s">
        <v>15</v>
      </c>
      <c r="D66" s="15" t="s">
        <v>7</v>
      </c>
      <c r="E66" s="14" t="s">
        <v>1</v>
      </c>
      <c r="F66" s="16" t="s">
        <v>8</v>
      </c>
      <c r="G66" s="15" t="s">
        <v>0</v>
      </c>
      <c r="H66" s="14" t="s">
        <v>1</v>
      </c>
      <c r="I66" s="16" t="s">
        <v>14</v>
      </c>
      <c r="J66" s="15" t="s">
        <v>11</v>
      </c>
      <c r="K66" s="14" t="s">
        <v>1</v>
      </c>
      <c r="L66" s="16" t="s">
        <v>7</v>
      </c>
    </row>
    <row r="67" spans="1:12">
      <c r="A67" s="13" t="s">
        <v>6</v>
      </c>
      <c r="B67" s="14" t="s">
        <v>1</v>
      </c>
      <c r="C67" s="13" t="s">
        <v>11</v>
      </c>
      <c r="D67" s="15" t="s">
        <v>5</v>
      </c>
      <c r="E67" s="14" t="s">
        <v>1</v>
      </c>
      <c r="F67" s="16" t="s">
        <v>2</v>
      </c>
      <c r="G67" s="15" t="s">
        <v>12</v>
      </c>
      <c r="H67" s="14" t="s">
        <v>1</v>
      </c>
      <c r="I67" s="16" t="s">
        <v>16</v>
      </c>
      <c r="J67" s="15" t="s">
        <v>3</v>
      </c>
      <c r="K67" s="14" t="s">
        <v>1</v>
      </c>
      <c r="L67" s="16" t="s">
        <v>15</v>
      </c>
    </row>
    <row r="68" spans="1:12">
      <c r="A68" s="13" t="s">
        <v>4</v>
      </c>
      <c r="B68" s="14" t="s">
        <v>1</v>
      </c>
      <c r="C68" s="13" t="s">
        <v>10</v>
      </c>
      <c r="D68" s="15" t="s">
        <v>16</v>
      </c>
      <c r="E68" s="14" t="s">
        <v>1</v>
      </c>
      <c r="F68" s="16" t="s">
        <v>3</v>
      </c>
      <c r="G68" s="15" t="s">
        <v>10</v>
      </c>
      <c r="H68" s="14" t="s">
        <v>1</v>
      </c>
      <c r="I68" s="16" t="s">
        <v>11</v>
      </c>
      <c r="J68" s="15" t="s">
        <v>6</v>
      </c>
      <c r="K68" s="14" t="s">
        <v>1</v>
      </c>
      <c r="L68" s="16" t="s">
        <v>10</v>
      </c>
    </row>
    <row r="69" spans="1:12">
      <c r="A69" s="13" t="s">
        <v>13</v>
      </c>
      <c r="B69" s="14" t="s">
        <v>1</v>
      </c>
      <c r="C69" s="13" t="s">
        <v>7</v>
      </c>
      <c r="D69" s="15" t="s">
        <v>12</v>
      </c>
      <c r="E69" s="14" t="s">
        <v>1</v>
      </c>
      <c r="F69" s="16" t="s">
        <v>14</v>
      </c>
      <c r="G69" s="15" t="s">
        <v>7</v>
      </c>
      <c r="H69" s="14" t="s">
        <v>1</v>
      </c>
      <c r="I69" s="16" t="s">
        <v>9</v>
      </c>
      <c r="J69" s="15" t="s">
        <v>4</v>
      </c>
      <c r="K69" s="14" t="s">
        <v>1</v>
      </c>
      <c r="L69" s="16" t="s">
        <v>0</v>
      </c>
    </row>
    <row r="71" spans="1:12" ht="15.75">
      <c r="A71" s="568">
        <v>42475</v>
      </c>
      <c r="B71" s="569"/>
      <c r="C71" s="569"/>
      <c r="D71" s="570">
        <v>42482</v>
      </c>
      <c r="E71" s="569"/>
      <c r="F71" s="571"/>
      <c r="G71" s="570">
        <v>42489</v>
      </c>
      <c r="H71" s="569"/>
      <c r="I71" s="571"/>
      <c r="J71" s="570">
        <v>42496</v>
      </c>
      <c r="K71" s="569"/>
      <c r="L71" s="571"/>
    </row>
    <row r="72" spans="1:12">
      <c r="A72" s="13" t="s">
        <v>9</v>
      </c>
      <c r="B72" s="14" t="s">
        <v>1</v>
      </c>
      <c r="C72" s="13" t="s">
        <v>14</v>
      </c>
      <c r="D72" s="15" t="s">
        <v>7</v>
      </c>
      <c r="E72" s="14" t="s">
        <v>1</v>
      </c>
      <c r="F72" s="16" t="s">
        <v>5</v>
      </c>
      <c r="G72" s="15" t="s">
        <v>2</v>
      </c>
      <c r="H72" s="14" t="s">
        <v>1</v>
      </c>
      <c r="I72" s="16" t="s">
        <v>10</v>
      </c>
      <c r="J72" s="15" t="s">
        <v>9</v>
      </c>
      <c r="K72" s="14" t="s">
        <v>1</v>
      </c>
      <c r="L72" s="16" t="s">
        <v>0</v>
      </c>
    </row>
    <row r="73" spans="1:12">
      <c r="A73" s="13" t="s">
        <v>10</v>
      </c>
      <c r="B73" s="14" t="s">
        <v>1</v>
      </c>
      <c r="C73" s="13" t="s">
        <v>7</v>
      </c>
      <c r="D73" s="15" t="s">
        <v>8</v>
      </c>
      <c r="E73" s="14" t="s">
        <v>1</v>
      </c>
      <c r="F73" s="16" t="s">
        <v>6</v>
      </c>
      <c r="G73" s="15" t="s">
        <v>3</v>
      </c>
      <c r="H73" s="14" t="s">
        <v>1</v>
      </c>
      <c r="I73" s="16" t="s">
        <v>11</v>
      </c>
      <c r="J73" s="15" t="s">
        <v>5</v>
      </c>
      <c r="K73" s="14" t="s">
        <v>1</v>
      </c>
      <c r="L73" s="16" t="s">
        <v>13</v>
      </c>
    </row>
    <row r="74" spans="1:12">
      <c r="A74" s="13" t="s">
        <v>13</v>
      </c>
      <c r="B74" s="14" t="s">
        <v>1</v>
      </c>
      <c r="C74" s="13" t="s">
        <v>3</v>
      </c>
      <c r="D74" s="15" t="s">
        <v>16</v>
      </c>
      <c r="E74" s="14" t="s">
        <v>1</v>
      </c>
      <c r="F74" s="16" t="s">
        <v>2</v>
      </c>
      <c r="G74" s="15" t="s">
        <v>12</v>
      </c>
      <c r="H74" s="14" t="s">
        <v>1</v>
      </c>
      <c r="I74" s="16" t="s">
        <v>13</v>
      </c>
      <c r="J74" s="15" t="s">
        <v>15</v>
      </c>
      <c r="K74" s="14" t="s">
        <v>1</v>
      </c>
      <c r="L74" s="16" t="s">
        <v>8</v>
      </c>
    </row>
    <row r="75" spans="1:12">
      <c r="A75" s="13" t="s">
        <v>15</v>
      </c>
      <c r="B75" s="14" t="s">
        <v>1</v>
      </c>
      <c r="C75" s="13" t="s">
        <v>12</v>
      </c>
      <c r="D75" s="15" t="s">
        <v>4</v>
      </c>
      <c r="E75" s="14" t="s">
        <v>1</v>
      </c>
      <c r="F75" s="16" t="s">
        <v>9</v>
      </c>
      <c r="G75" s="15" t="s">
        <v>0</v>
      </c>
      <c r="H75" s="14" t="s">
        <v>1</v>
      </c>
      <c r="I75" s="16" t="s">
        <v>6</v>
      </c>
      <c r="J75" s="15" t="s">
        <v>10</v>
      </c>
      <c r="K75" s="14" t="s">
        <v>1</v>
      </c>
      <c r="L75" s="16" t="s">
        <v>14</v>
      </c>
    </row>
    <row r="76" spans="1:12">
      <c r="A76" s="13" t="s">
        <v>0</v>
      </c>
      <c r="B76" s="14" t="s">
        <v>1</v>
      </c>
      <c r="C76" s="13" t="s">
        <v>5</v>
      </c>
      <c r="D76" s="15" t="s">
        <v>14</v>
      </c>
      <c r="E76" s="14" t="s">
        <v>1</v>
      </c>
      <c r="F76" s="16" t="s">
        <v>3</v>
      </c>
      <c r="G76" s="15" t="s">
        <v>9</v>
      </c>
      <c r="H76" s="14" t="s">
        <v>1</v>
      </c>
      <c r="I76" s="16" t="s">
        <v>16</v>
      </c>
      <c r="J76" s="15" t="s">
        <v>4</v>
      </c>
      <c r="K76" s="14" t="s">
        <v>1</v>
      </c>
      <c r="L76" s="16" t="s">
        <v>12</v>
      </c>
    </row>
    <row r="77" spans="1:12">
      <c r="A77" s="13" t="s">
        <v>6</v>
      </c>
      <c r="B77" s="14" t="s">
        <v>1</v>
      </c>
      <c r="C77" s="13" t="s">
        <v>4</v>
      </c>
      <c r="D77" s="15" t="s">
        <v>13</v>
      </c>
      <c r="E77" s="14" t="s">
        <v>1</v>
      </c>
      <c r="F77" s="16" t="s">
        <v>11</v>
      </c>
      <c r="G77" s="15" t="s">
        <v>5</v>
      </c>
      <c r="H77" s="14" t="s">
        <v>1</v>
      </c>
      <c r="I77" s="16" t="s">
        <v>8</v>
      </c>
      <c r="J77" s="15" t="s">
        <v>6</v>
      </c>
      <c r="K77" s="14" t="s">
        <v>1</v>
      </c>
      <c r="L77" s="16" t="s">
        <v>3</v>
      </c>
    </row>
    <row r="78" spans="1:12">
      <c r="A78" s="13" t="s">
        <v>11</v>
      </c>
      <c r="B78" s="14" t="s">
        <v>1</v>
      </c>
      <c r="C78" s="13" t="s">
        <v>2</v>
      </c>
      <c r="D78" s="15" t="s">
        <v>12</v>
      </c>
      <c r="E78" s="14" t="s">
        <v>1</v>
      </c>
      <c r="F78" s="16" t="s">
        <v>0</v>
      </c>
      <c r="G78" s="15" t="s">
        <v>15</v>
      </c>
      <c r="H78" s="14" t="s">
        <v>1</v>
      </c>
      <c r="I78" s="16" t="s">
        <v>14</v>
      </c>
      <c r="J78" s="15" t="s">
        <v>2</v>
      </c>
      <c r="K78" s="14" t="s">
        <v>1</v>
      </c>
      <c r="L78" s="16" t="s">
        <v>7</v>
      </c>
    </row>
    <row r="79" spans="1:12">
      <c r="A79" s="13" t="s">
        <v>16</v>
      </c>
      <c r="B79" s="14" t="s">
        <v>1</v>
      </c>
      <c r="C79" s="13" t="s">
        <v>8</v>
      </c>
      <c r="D79" s="15" t="s">
        <v>10</v>
      </c>
      <c r="E79" s="14" t="s">
        <v>1</v>
      </c>
      <c r="F79" s="16" t="s">
        <v>15</v>
      </c>
      <c r="G79" s="15" t="s">
        <v>7</v>
      </c>
      <c r="H79" s="14" t="s">
        <v>1</v>
      </c>
      <c r="I79" s="16" t="s">
        <v>4</v>
      </c>
      <c r="J79" s="15" t="s">
        <v>11</v>
      </c>
      <c r="K79" s="14" t="s">
        <v>1</v>
      </c>
      <c r="L79" s="16" t="s">
        <v>16</v>
      </c>
    </row>
    <row r="81" spans="1:3" ht="15.75">
      <c r="A81" s="568">
        <v>42503</v>
      </c>
      <c r="B81" s="569"/>
      <c r="C81" s="569"/>
    </row>
    <row r="82" spans="1:3">
      <c r="A82" s="13" t="s">
        <v>17</v>
      </c>
      <c r="B82" s="14" t="s">
        <v>1</v>
      </c>
      <c r="C82" s="13" t="s">
        <v>18</v>
      </c>
    </row>
    <row r="83" spans="1:3">
      <c r="A83" s="13" t="s">
        <v>19</v>
      </c>
      <c r="B83" s="14" t="s">
        <v>1</v>
      </c>
      <c r="C83" s="13" t="s">
        <v>20</v>
      </c>
    </row>
    <row r="84" spans="1:3">
      <c r="A84" s="13" t="s">
        <v>21</v>
      </c>
      <c r="B84" s="14" t="s">
        <v>1</v>
      </c>
      <c r="C84" s="13" t="s">
        <v>22</v>
      </c>
    </row>
    <row r="85" spans="1:3">
      <c r="A85" s="13" t="s">
        <v>23</v>
      </c>
      <c r="B85" s="14" t="s">
        <v>1</v>
      </c>
      <c r="C85" s="13" t="s">
        <v>24</v>
      </c>
    </row>
    <row r="86" spans="1:3">
      <c r="A86" s="13" t="s">
        <v>25</v>
      </c>
      <c r="B86" s="14" t="s">
        <v>1</v>
      </c>
      <c r="C86" s="13" t="s">
        <v>26</v>
      </c>
    </row>
    <row r="87" spans="1:3">
      <c r="A87" s="13" t="s">
        <v>27</v>
      </c>
      <c r="B87" s="14" t="s">
        <v>1</v>
      </c>
      <c r="C87" s="13" t="s">
        <v>28</v>
      </c>
    </row>
    <row r="88" spans="1:3">
      <c r="A88" s="13" t="s">
        <v>29</v>
      </c>
      <c r="B88" s="14" t="s">
        <v>1</v>
      </c>
      <c r="C88" s="13" t="s">
        <v>30</v>
      </c>
    </row>
    <row r="89" spans="1:3">
      <c r="A89" s="13" t="s">
        <v>31</v>
      </c>
      <c r="B89" s="14" t="s">
        <v>1</v>
      </c>
      <c r="C89" s="13" t="s">
        <v>32</v>
      </c>
    </row>
  </sheetData>
  <mergeCells count="33">
    <mergeCell ref="A1:C1"/>
    <mergeCell ref="D1:F1"/>
    <mergeCell ref="G1:I1"/>
    <mergeCell ref="J1:L1"/>
    <mergeCell ref="A11:C11"/>
    <mergeCell ref="D11:F11"/>
    <mergeCell ref="G11:I11"/>
    <mergeCell ref="J11:L11"/>
    <mergeCell ref="A21:C21"/>
    <mergeCell ref="D21:F21"/>
    <mergeCell ref="G21:I21"/>
    <mergeCell ref="J21:L21"/>
    <mergeCell ref="A31:C31"/>
    <mergeCell ref="D31:F31"/>
    <mergeCell ref="G31:I31"/>
    <mergeCell ref="J31:L31"/>
    <mergeCell ref="A41:C41"/>
    <mergeCell ref="D41:F41"/>
    <mergeCell ref="G41:I41"/>
    <mergeCell ref="J41:L41"/>
    <mergeCell ref="A51:C51"/>
    <mergeCell ref="D51:F51"/>
    <mergeCell ref="G51:I51"/>
    <mergeCell ref="J51:L51"/>
    <mergeCell ref="A81:C81"/>
    <mergeCell ref="A61:C61"/>
    <mergeCell ref="D61:F61"/>
    <mergeCell ref="G61:I61"/>
    <mergeCell ref="J61:L61"/>
    <mergeCell ref="A71:C71"/>
    <mergeCell ref="D71:F71"/>
    <mergeCell ref="G71:I71"/>
    <mergeCell ref="J71:L71"/>
  </mergeCells>
  <pageMargins left="0.7" right="0.7" top="0.75" bottom="0.75" header="0.3" footer="0.3"/>
  <pageSetup scale="51" orientation="portrait" horizontalDpi="4294967293" verticalDpi="4294967293" r:id="rId1"/>
  <colBreaks count="1" manualBreakCount="1">
    <brk id="12" max="106" man="1"/>
  </colBreaks>
</worksheet>
</file>

<file path=xl/worksheets/sheet2.xml><?xml version="1.0" encoding="utf-8"?>
<worksheet xmlns="http://schemas.openxmlformats.org/spreadsheetml/2006/main" xmlns:r="http://schemas.openxmlformats.org/officeDocument/2006/relationships">
  <dimension ref="A1:AF123"/>
  <sheetViews>
    <sheetView view="pageBreakPreview" topLeftCell="A28" zoomScale="60" zoomScaleNormal="100" workbookViewId="0">
      <selection activeCell="B40" sqref="B40:D40"/>
    </sheetView>
  </sheetViews>
  <sheetFormatPr defaultRowHeight="15"/>
  <cols>
    <col min="1" max="1" width="3.85546875" style="37" customWidth="1"/>
    <col min="4" max="4" width="9.28515625" bestFit="1" customWidth="1"/>
    <col min="5" max="6" width="9.42578125" bestFit="1" customWidth="1"/>
    <col min="7" max="8" width="9.28515625" bestFit="1" customWidth="1"/>
    <col min="9" max="9" width="3.85546875" customWidth="1"/>
    <col min="12" max="12" width="9.28515625" bestFit="1" customWidth="1"/>
    <col min="13" max="15" width="9.42578125" bestFit="1" customWidth="1"/>
    <col min="16" max="16" width="9.28515625" bestFit="1" customWidth="1"/>
    <col min="17" max="32" width="9.140625" style="37"/>
  </cols>
  <sheetData>
    <row r="1" spans="1:17" ht="22.5" thickBot="1">
      <c r="A1" s="510" t="s">
        <v>447</v>
      </c>
      <c r="B1" s="510"/>
      <c r="C1" s="510"/>
      <c r="D1" s="510"/>
      <c r="E1" s="510"/>
      <c r="F1" s="510"/>
      <c r="G1" s="510"/>
      <c r="H1" s="510"/>
      <c r="I1" s="510"/>
      <c r="J1" s="510"/>
      <c r="K1" s="510"/>
      <c r="L1" s="510"/>
      <c r="M1" s="510"/>
      <c r="N1" s="510"/>
      <c r="O1" s="510"/>
      <c r="P1" s="510"/>
      <c r="Q1" s="510"/>
    </row>
    <row r="2" spans="1:17" ht="27" thickBot="1">
      <c r="B2" s="507" t="s">
        <v>5</v>
      </c>
      <c r="C2" s="508"/>
      <c r="D2" s="508"/>
      <c r="E2" s="508"/>
      <c r="F2" s="508"/>
      <c r="G2" s="508"/>
      <c r="H2" s="509"/>
      <c r="I2" s="271"/>
      <c r="J2" s="507" t="s">
        <v>6</v>
      </c>
      <c r="K2" s="508"/>
      <c r="L2" s="508"/>
      <c r="M2" s="508"/>
      <c r="N2" s="508"/>
      <c r="O2" s="508"/>
      <c r="P2" s="509"/>
    </row>
    <row r="3" spans="1:17" ht="17.25">
      <c r="B3" s="501" t="s">
        <v>325</v>
      </c>
      <c r="C3" s="502"/>
      <c r="D3" s="503"/>
      <c r="E3" s="94">
        <v>127</v>
      </c>
      <c r="F3" s="90">
        <v>120</v>
      </c>
      <c r="G3" s="90">
        <v>114</v>
      </c>
      <c r="H3" s="91">
        <f>SUM(E3:G3)</f>
        <v>361</v>
      </c>
      <c r="I3" s="37"/>
      <c r="J3" s="501" t="s">
        <v>320</v>
      </c>
      <c r="K3" s="502"/>
      <c r="L3" s="503"/>
      <c r="M3" s="94">
        <v>91</v>
      </c>
      <c r="N3" s="90">
        <v>123</v>
      </c>
      <c r="O3" s="90">
        <v>113</v>
      </c>
      <c r="P3" s="91">
        <f>SUM(M3:O3)</f>
        <v>327</v>
      </c>
    </row>
    <row r="4" spans="1:17" ht="17.25">
      <c r="B4" s="492" t="s">
        <v>116</v>
      </c>
      <c r="C4" s="493"/>
      <c r="D4" s="494"/>
      <c r="E4" s="97">
        <v>94</v>
      </c>
      <c r="F4" s="89">
        <v>151</v>
      </c>
      <c r="G4" s="89">
        <v>109</v>
      </c>
      <c r="H4" s="92">
        <f t="shared" ref="H4:H8" si="0">SUM(E4:G4)</f>
        <v>354</v>
      </c>
      <c r="I4" s="37"/>
      <c r="J4" s="492" t="s">
        <v>54</v>
      </c>
      <c r="K4" s="493"/>
      <c r="L4" s="494"/>
      <c r="M4" s="97">
        <v>110</v>
      </c>
      <c r="N4" s="89">
        <v>124</v>
      </c>
      <c r="O4" s="89">
        <v>114</v>
      </c>
      <c r="P4" s="92">
        <f t="shared" ref="P4:P8" si="1">SUM(M4:O4)</f>
        <v>348</v>
      </c>
    </row>
    <row r="5" spans="1:17" ht="17.25">
      <c r="B5" s="492" t="s">
        <v>399</v>
      </c>
      <c r="C5" s="493"/>
      <c r="D5" s="494"/>
      <c r="E5" s="97">
        <v>116</v>
      </c>
      <c r="F5" s="89">
        <v>118</v>
      </c>
      <c r="G5" s="89">
        <v>124</v>
      </c>
      <c r="H5" s="92">
        <f t="shared" si="0"/>
        <v>358</v>
      </c>
      <c r="I5" s="37"/>
      <c r="J5" s="492" t="s">
        <v>46</v>
      </c>
      <c r="K5" s="493"/>
      <c r="L5" s="494"/>
      <c r="M5" s="97">
        <v>118</v>
      </c>
      <c r="N5" s="89">
        <v>104</v>
      </c>
      <c r="O5" s="89">
        <v>124</v>
      </c>
      <c r="P5" s="92">
        <f t="shared" si="1"/>
        <v>346</v>
      </c>
    </row>
    <row r="6" spans="1:17" ht="17.25">
      <c r="B6" s="492" t="s">
        <v>132</v>
      </c>
      <c r="C6" s="493"/>
      <c r="D6" s="494"/>
      <c r="E6" s="97">
        <v>121</v>
      </c>
      <c r="F6" s="89">
        <v>115</v>
      </c>
      <c r="G6" s="89">
        <v>104</v>
      </c>
      <c r="H6" s="92">
        <f t="shared" si="0"/>
        <v>340</v>
      </c>
      <c r="I6" s="37"/>
      <c r="J6" s="492" t="s">
        <v>62</v>
      </c>
      <c r="K6" s="493"/>
      <c r="L6" s="494"/>
      <c r="M6" s="97">
        <v>118</v>
      </c>
      <c r="N6" s="89">
        <v>98</v>
      </c>
      <c r="O6" s="89">
        <v>107</v>
      </c>
      <c r="P6" s="92">
        <f t="shared" si="1"/>
        <v>323</v>
      </c>
    </row>
    <row r="7" spans="1:17" ht="18" thickBot="1">
      <c r="B7" s="495" t="s">
        <v>140</v>
      </c>
      <c r="C7" s="496"/>
      <c r="D7" s="497"/>
      <c r="E7" s="98">
        <v>114</v>
      </c>
      <c r="F7" s="99">
        <v>123</v>
      </c>
      <c r="G7" s="99">
        <v>111</v>
      </c>
      <c r="H7" s="93">
        <f t="shared" si="0"/>
        <v>348</v>
      </c>
      <c r="I7" s="37"/>
      <c r="J7" s="495" t="s">
        <v>70</v>
      </c>
      <c r="K7" s="496"/>
      <c r="L7" s="497"/>
      <c r="M7" s="98">
        <v>145</v>
      </c>
      <c r="N7" s="99">
        <v>128</v>
      </c>
      <c r="O7" s="99">
        <v>155</v>
      </c>
      <c r="P7" s="93">
        <f t="shared" si="1"/>
        <v>428</v>
      </c>
    </row>
    <row r="8" spans="1:17" ht="19.5" thickBot="1">
      <c r="B8" s="498" t="s">
        <v>332</v>
      </c>
      <c r="C8" s="499"/>
      <c r="D8" s="500"/>
      <c r="E8" s="100">
        <f>SUM(E3:E7)</f>
        <v>572</v>
      </c>
      <c r="F8" s="101">
        <f>SUM(F3:F7)</f>
        <v>627</v>
      </c>
      <c r="G8" s="101">
        <f>SUM(G3:G7)</f>
        <v>562</v>
      </c>
      <c r="H8" s="96">
        <f t="shared" si="0"/>
        <v>1761</v>
      </c>
      <c r="I8" s="37"/>
      <c r="J8" s="498" t="s">
        <v>332</v>
      </c>
      <c r="K8" s="499"/>
      <c r="L8" s="500"/>
      <c r="M8" s="100">
        <f>SUM(M3:M7)</f>
        <v>582</v>
      </c>
      <c r="N8" s="101">
        <f>SUM(N3:N7)</f>
        <v>577</v>
      </c>
      <c r="O8" s="101">
        <f>SUM(O3:O7)</f>
        <v>613</v>
      </c>
      <c r="P8" s="96">
        <f t="shared" si="1"/>
        <v>1772</v>
      </c>
    </row>
    <row r="9" spans="1:17" ht="20.25" thickBot="1">
      <c r="B9" s="481" t="s">
        <v>331</v>
      </c>
      <c r="C9" s="482"/>
      <c r="D9" s="95">
        <f>SUM(E9:H9)</f>
        <v>2</v>
      </c>
      <c r="E9" s="272">
        <f>IF(E8&gt;M8,2,0)+IF(E8&lt;M8,0)+IF(E8=M8,1)</f>
        <v>0</v>
      </c>
      <c r="F9" s="273">
        <f t="shared" ref="F9:H9" si="2">IF(F8&gt;N8,2,0)+IF(F8&lt;N8,0)+IF(F8=N8,1)</f>
        <v>2</v>
      </c>
      <c r="G9" s="273">
        <f t="shared" si="2"/>
        <v>0</v>
      </c>
      <c r="H9" s="274">
        <f t="shared" si="2"/>
        <v>0</v>
      </c>
      <c r="I9" s="37"/>
      <c r="J9" s="481" t="s">
        <v>331</v>
      </c>
      <c r="K9" s="482"/>
      <c r="L9" s="95">
        <f>SUM(M9:P9)</f>
        <v>6</v>
      </c>
      <c r="M9" s="272">
        <f>IF(M8&gt;E8,2,0)+IF(M8&lt;E8,0)+IF(M8=E8,1)</f>
        <v>2</v>
      </c>
      <c r="N9" s="273">
        <f t="shared" ref="N9:P9" si="3">IF(N8&gt;F8,2,0)+IF(N8&lt;F8,0)+IF(N8=F8,1)</f>
        <v>0</v>
      </c>
      <c r="O9" s="273">
        <f t="shared" si="3"/>
        <v>2</v>
      </c>
      <c r="P9" s="274">
        <f t="shared" si="3"/>
        <v>2</v>
      </c>
    </row>
    <row r="10" spans="1:17" s="37" customFormat="1" ht="15.75" thickBot="1"/>
    <row r="11" spans="1:17" ht="27" thickBot="1">
      <c r="B11" s="504" t="s">
        <v>10</v>
      </c>
      <c r="C11" s="505"/>
      <c r="D11" s="505"/>
      <c r="E11" s="505"/>
      <c r="F11" s="505"/>
      <c r="G11" s="505"/>
      <c r="H11" s="506"/>
      <c r="I11" s="270"/>
      <c r="J11" s="504" t="s">
        <v>9</v>
      </c>
      <c r="K11" s="505"/>
      <c r="L11" s="505"/>
      <c r="M11" s="505"/>
      <c r="N11" s="505"/>
      <c r="O11" s="505"/>
      <c r="P11" s="506"/>
    </row>
    <row r="12" spans="1:17" ht="17.25">
      <c r="B12" s="501" t="s">
        <v>161</v>
      </c>
      <c r="C12" s="502"/>
      <c r="D12" s="503"/>
      <c r="E12" s="94">
        <v>125</v>
      </c>
      <c r="F12" s="90">
        <v>104</v>
      </c>
      <c r="G12" s="90">
        <v>136</v>
      </c>
      <c r="H12" s="91">
        <f>SUM(E12:G12)</f>
        <v>365</v>
      </c>
      <c r="I12" s="37"/>
      <c r="J12" s="501" t="s">
        <v>136</v>
      </c>
      <c r="K12" s="502"/>
      <c r="L12" s="503"/>
      <c r="M12" s="94">
        <v>96</v>
      </c>
      <c r="N12" s="90">
        <v>109</v>
      </c>
      <c r="O12" s="90">
        <v>121</v>
      </c>
      <c r="P12" s="91">
        <f>SUM(M12:O12)</f>
        <v>326</v>
      </c>
    </row>
    <row r="13" spans="1:17" ht="17.25">
      <c r="B13" s="492" t="s">
        <v>115</v>
      </c>
      <c r="C13" s="493"/>
      <c r="D13" s="494"/>
      <c r="E13" s="97">
        <v>138</v>
      </c>
      <c r="F13" s="89">
        <v>85</v>
      </c>
      <c r="G13" s="89">
        <v>106</v>
      </c>
      <c r="H13" s="92">
        <f t="shared" ref="H13:H17" si="4">SUM(E13:G13)</f>
        <v>329</v>
      </c>
      <c r="I13" s="37"/>
      <c r="J13" s="492" t="s">
        <v>165</v>
      </c>
      <c r="K13" s="493"/>
      <c r="L13" s="494"/>
      <c r="M13" s="97">
        <v>132</v>
      </c>
      <c r="N13" s="89">
        <v>105</v>
      </c>
      <c r="O13" s="89">
        <v>106</v>
      </c>
      <c r="P13" s="92">
        <f t="shared" ref="P13:P17" si="5">SUM(M13:O13)</f>
        <v>343</v>
      </c>
    </row>
    <row r="14" spans="1:17" ht="17.25">
      <c r="B14" s="492" t="s">
        <v>131</v>
      </c>
      <c r="C14" s="493"/>
      <c r="D14" s="494"/>
      <c r="E14" s="97">
        <v>159</v>
      </c>
      <c r="F14" s="89">
        <v>132</v>
      </c>
      <c r="G14" s="89">
        <v>127</v>
      </c>
      <c r="H14" s="92">
        <f t="shared" si="4"/>
        <v>418</v>
      </c>
      <c r="I14" s="37"/>
      <c r="J14" s="492" t="s">
        <v>128</v>
      </c>
      <c r="K14" s="493"/>
      <c r="L14" s="494"/>
      <c r="M14" s="97">
        <v>124</v>
      </c>
      <c r="N14" s="89">
        <v>100</v>
      </c>
      <c r="O14" s="89">
        <v>116</v>
      </c>
      <c r="P14" s="92">
        <f t="shared" si="5"/>
        <v>340</v>
      </c>
    </row>
    <row r="15" spans="1:17" ht="17.25">
      <c r="B15" s="492" t="s">
        <v>123</v>
      </c>
      <c r="C15" s="493"/>
      <c r="D15" s="494"/>
      <c r="E15" s="97">
        <v>122</v>
      </c>
      <c r="F15" s="89">
        <v>122</v>
      </c>
      <c r="G15" s="89">
        <v>122</v>
      </c>
      <c r="H15" s="92">
        <f t="shared" si="4"/>
        <v>366</v>
      </c>
      <c r="I15" s="37"/>
      <c r="J15" s="492" t="s">
        <v>120</v>
      </c>
      <c r="K15" s="493"/>
      <c r="L15" s="494"/>
      <c r="M15" s="97">
        <v>131</v>
      </c>
      <c r="N15" s="89">
        <v>128</v>
      </c>
      <c r="O15" s="89">
        <v>85</v>
      </c>
      <c r="P15" s="92">
        <f t="shared" si="5"/>
        <v>344</v>
      </c>
    </row>
    <row r="16" spans="1:17" ht="18" thickBot="1">
      <c r="B16" s="495" t="s">
        <v>324</v>
      </c>
      <c r="C16" s="496"/>
      <c r="D16" s="497"/>
      <c r="E16" s="98">
        <v>119</v>
      </c>
      <c r="F16" s="99">
        <v>105</v>
      </c>
      <c r="G16" s="99">
        <v>111</v>
      </c>
      <c r="H16" s="93">
        <f t="shared" si="4"/>
        <v>335</v>
      </c>
      <c r="I16" s="37"/>
      <c r="J16" s="495" t="s">
        <v>329</v>
      </c>
      <c r="K16" s="496"/>
      <c r="L16" s="497"/>
      <c r="M16" s="98">
        <v>114</v>
      </c>
      <c r="N16" s="99">
        <v>119</v>
      </c>
      <c r="O16" s="99">
        <v>99</v>
      </c>
      <c r="P16" s="93">
        <f t="shared" si="5"/>
        <v>332</v>
      </c>
    </row>
    <row r="17" spans="2:16" ht="19.5" thickBot="1">
      <c r="B17" s="498" t="s">
        <v>332</v>
      </c>
      <c r="C17" s="499"/>
      <c r="D17" s="500"/>
      <c r="E17" s="100">
        <f>SUM(E12:E16)</f>
        <v>663</v>
      </c>
      <c r="F17" s="101">
        <f>SUM(F12:F16)</f>
        <v>548</v>
      </c>
      <c r="G17" s="101">
        <f>SUM(G12:G16)</f>
        <v>602</v>
      </c>
      <c r="H17" s="96">
        <f t="shared" si="4"/>
        <v>1813</v>
      </c>
      <c r="I17" s="37"/>
      <c r="J17" s="498" t="s">
        <v>332</v>
      </c>
      <c r="K17" s="499"/>
      <c r="L17" s="500"/>
      <c r="M17" s="100">
        <f>SUM(M12:M16)</f>
        <v>597</v>
      </c>
      <c r="N17" s="101">
        <f>SUM(N12:N16)</f>
        <v>561</v>
      </c>
      <c r="O17" s="101">
        <f>SUM(O12:O16)</f>
        <v>527</v>
      </c>
      <c r="P17" s="96">
        <f t="shared" si="5"/>
        <v>1685</v>
      </c>
    </row>
    <row r="18" spans="2:16" ht="20.25" thickBot="1">
      <c r="B18" s="481" t="s">
        <v>331</v>
      </c>
      <c r="C18" s="482"/>
      <c r="D18" s="95">
        <f>SUM(E18:H18)</f>
        <v>6</v>
      </c>
      <c r="E18" s="272">
        <f>IF(E17&gt;M17,2,0)+IF(E17&lt;M17,0)+IF(E17=M17,1)</f>
        <v>2</v>
      </c>
      <c r="F18" s="273">
        <f t="shared" ref="F18:H18" si="6">IF(F17&gt;N17,2,0)+IF(F17&lt;N17,0)+IF(F17=N17,1)</f>
        <v>0</v>
      </c>
      <c r="G18" s="273">
        <f t="shared" si="6"/>
        <v>2</v>
      </c>
      <c r="H18" s="274">
        <f t="shared" si="6"/>
        <v>2</v>
      </c>
      <c r="I18" s="37"/>
      <c r="J18" s="481" t="s">
        <v>331</v>
      </c>
      <c r="K18" s="482"/>
      <c r="L18" s="95">
        <f>SUM(M18:P18)</f>
        <v>2</v>
      </c>
      <c r="M18" s="272">
        <f>IF(M17&gt;E17,2,0)+IF(M17&lt;E17,0)+IF(M17=E17,1)</f>
        <v>0</v>
      </c>
      <c r="N18" s="273">
        <f t="shared" ref="N18:P18" si="7">IF(N17&gt;F17,2,0)+IF(N17&lt;F17,0)+IF(N17=F17,1)</f>
        <v>2</v>
      </c>
      <c r="O18" s="273">
        <f t="shared" si="7"/>
        <v>0</v>
      </c>
      <c r="P18" s="274">
        <f t="shared" si="7"/>
        <v>0</v>
      </c>
    </row>
    <row r="19" spans="2:16" s="37" customFormat="1" ht="15.75" thickBot="1"/>
    <row r="20" spans="2:16" ht="27" thickBot="1">
      <c r="B20" s="507" t="s">
        <v>13</v>
      </c>
      <c r="C20" s="508"/>
      <c r="D20" s="508"/>
      <c r="E20" s="508"/>
      <c r="F20" s="508"/>
      <c r="G20" s="508"/>
      <c r="H20" s="509"/>
      <c r="I20" s="271"/>
      <c r="J20" s="507" t="s">
        <v>0</v>
      </c>
      <c r="K20" s="508"/>
      <c r="L20" s="508"/>
      <c r="M20" s="508"/>
      <c r="N20" s="508"/>
      <c r="O20" s="508"/>
      <c r="P20" s="509"/>
    </row>
    <row r="21" spans="2:16" ht="17.25">
      <c r="B21" s="501" t="s">
        <v>328</v>
      </c>
      <c r="C21" s="502"/>
      <c r="D21" s="503"/>
      <c r="E21" s="94">
        <v>132</v>
      </c>
      <c r="F21" s="90">
        <v>133</v>
      </c>
      <c r="G21" s="90">
        <v>122</v>
      </c>
      <c r="H21" s="91">
        <f>SUM(E21:G21)</f>
        <v>387</v>
      </c>
      <c r="I21" s="37"/>
      <c r="J21" s="501" t="s">
        <v>65</v>
      </c>
      <c r="K21" s="502"/>
      <c r="L21" s="503"/>
      <c r="M21" s="94">
        <v>103</v>
      </c>
      <c r="N21" s="90">
        <v>118</v>
      </c>
      <c r="O21" s="90">
        <v>124</v>
      </c>
      <c r="P21" s="91">
        <f>SUM(M21:O21)</f>
        <v>345</v>
      </c>
    </row>
    <row r="22" spans="2:16" ht="17.25">
      <c r="B22" s="492" t="s">
        <v>119</v>
      </c>
      <c r="C22" s="493"/>
      <c r="D22" s="494"/>
      <c r="E22" s="97">
        <v>112</v>
      </c>
      <c r="F22" s="89">
        <v>143</v>
      </c>
      <c r="G22" s="89">
        <v>131</v>
      </c>
      <c r="H22" s="92">
        <f t="shared" ref="H22:H26" si="8">SUM(E22:G22)</f>
        <v>386</v>
      </c>
      <c r="I22" s="37"/>
      <c r="J22" s="492" t="s">
        <v>89</v>
      </c>
      <c r="K22" s="493"/>
      <c r="L22" s="494"/>
      <c r="M22" s="97">
        <v>109</v>
      </c>
      <c r="N22" s="89">
        <v>125</v>
      </c>
      <c r="O22" s="89">
        <v>131</v>
      </c>
      <c r="P22" s="92">
        <f t="shared" ref="P22:P26" si="9">SUM(M22:O22)</f>
        <v>365</v>
      </c>
    </row>
    <row r="23" spans="2:16" ht="17.25">
      <c r="B23" s="492" t="s">
        <v>127</v>
      </c>
      <c r="C23" s="493"/>
      <c r="D23" s="494"/>
      <c r="E23" s="97">
        <v>112</v>
      </c>
      <c r="F23" s="89">
        <v>114</v>
      </c>
      <c r="G23" s="89">
        <v>109</v>
      </c>
      <c r="H23" s="92">
        <f t="shared" si="8"/>
        <v>335</v>
      </c>
      <c r="I23" s="37"/>
      <c r="J23" s="492" t="s">
        <v>57</v>
      </c>
      <c r="K23" s="493"/>
      <c r="L23" s="494"/>
      <c r="M23" s="97">
        <v>160</v>
      </c>
      <c r="N23" s="89">
        <v>128</v>
      </c>
      <c r="O23" s="89">
        <v>127</v>
      </c>
      <c r="P23" s="92">
        <f t="shared" si="9"/>
        <v>415</v>
      </c>
    </row>
    <row r="24" spans="2:16" ht="17.25">
      <c r="B24" s="492" t="s">
        <v>135</v>
      </c>
      <c r="C24" s="493"/>
      <c r="D24" s="494"/>
      <c r="E24" s="97">
        <v>116</v>
      </c>
      <c r="F24" s="89">
        <v>109</v>
      </c>
      <c r="G24" s="89">
        <v>95</v>
      </c>
      <c r="H24" s="92">
        <f t="shared" si="8"/>
        <v>320</v>
      </c>
      <c r="I24" s="37"/>
      <c r="J24" s="492" t="s">
        <v>49</v>
      </c>
      <c r="K24" s="493"/>
      <c r="L24" s="494"/>
      <c r="M24" s="97">
        <v>127</v>
      </c>
      <c r="N24" s="89">
        <v>157</v>
      </c>
      <c r="O24" s="89">
        <v>121</v>
      </c>
      <c r="P24" s="92">
        <f t="shared" si="9"/>
        <v>405</v>
      </c>
    </row>
    <row r="25" spans="2:16" ht="18" thickBot="1">
      <c r="B25" s="495" t="s">
        <v>143</v>
      </c>
      <c r="C25" s="496"/>
      <c r="D25" s="497"/>
      <c r="E25" s="98">
        <v>130</v>
      </c>
      <c r="F25" s="99">
        <v>128</v>
      </c>
      <c r="G25" s="99">
        <v>134</v>
      </c>
      <c r="H25" s="93">
        <f t="shared" si="8"/>
        <v>392</v>
      </c>
      <c r="I25" s="37"/>
      <c r="J25" s="495" t="s">
        <v>314</v>
      </c>
      <c r="K25" s="496"/>
      <c r="L25" s="497"/>
      <c r="M25" s="98">
        <v>132</v>
      </c>
      <c r="N25" s="99">
        <v>100</v>
      </c>
      <c r="O25" s="99">
        <v>120</v>
      </c>
      <c r="P25" s="93">
        <f t="shared" si="9"/>
        <v>352</v>
      </c>
    </row>
    <row r="26" spans="2:16" ht="19.5" thickBot="1">
      <c r="B26" s="498" t="s">
        <v>332</v>
      </c>
      <c r="C26" s="499"/>
      <c r="D26" s="500"/>
      <c r="E26" s="100">
        <f>SUM(E21:E25)</f>
        <v>602</v>
      </c>
      <c r="F26" s="101">
        <f>SUM(F21:F25)</f>
        <v>627</v>
      </c>
      <c r="G26" s="101">
        <f>SUM(G21:G25)</f>
        <v>591</v>
      </c>
      <c r="H26" s="96">
        <f t="shared" si="8"/>
        <v>1820</v>
      </c>
      <c r="I26" s="37"/>
      <c r="J26" s="498" t="s">
        <v>332</v>
      </c>
      <c r="K26" s="499"/>
      <c r="L26" s="500"/>
      <c r="M26" s="100">
        <f>SUM(M21:M25)</f>
        <v>631</v>
      </c>
      <c r="N26" s="101">
        <f>SUM(N21:N25)</f>
        <v>628</v>
      </c>
      <c r="O26" s="101">
        <f>SUM(O21:O25)</f>
        <v>623</v>
      </c>
      <c r="P26" s="96">
        <f t="shared" si="9"/>
        <v>1882</v>
      </c>
    </row>
    <row r="27" spans="2:16" ht="20.25" thickBot="1">
      <c r="B27" s="481" t="s">
        <v>331</v>
      </c>
      <c r="C27" s="482"/>
      <c r="D27" s="95">
        <f>SUM(E27:H27)</f>
        <v>0</v>
      </c>
      <c r="E27" s="272">
        <f>IF(E26&gt;M26,2,0)+IF(E26&lt;M26,0)+IF(E26=M26,1)</f>
        <v>0</v>
      </c>
      <c r="F27" s="273">
        <f t="shared" ref="F27:H27" si="10">IF(F26&gt;N26,2,0)+IF(F26&lt;N26,0)+IF(F26=N26,1)</f>
        <v>0</v>
      </c>
      <c r="G27" s="273">
        <f t="shared" si="10"/>
        <v>0</v>
      </c>
      <c r="H27" s="274">
        <f t="shared" si="10"/>
        <v>0</v>
      </c>
      <c r="I27" s="37"/>
      <c r="J27" s="481" t="s">
        <v>331</v>
      </c>
      <c r="K27" s="482"/>
      <c r="L27" s="95">
        <f>SUM(M27:P27)</f>
        <v>8</v>
      </c>
      <c r="M27" s="272">
        <f>IF(M26&gt;E26,2,0)+IF(M26&lt;E26,0)+IF(M26=E26,1)</f>
        <v>2</v>
      </c>
      <c r="N27" s="273">
        <f t="shared" ref="N27:P27" si="11">IF(N26&gt;F26,2,0)+IF(N26&lt;F26,0)+IF(N26=F26,1)</f>
        <v>2</v>
      </c>
      <c r="O27" s="273">
        <f t="shared" si="11"/>
        <v>2</v>
      </c>
      <c r="P27" s="274">
        <f t="shared" si="11"/>
        <v>2</v>
      </c>
    </row>
    <row r="28" spans="2:16" s="37" customFormat="1" ht="15.75" thickBot="1"/>
    <row r="29" spans="2:16" ht="27" thickBot="1">
      <c r="B29" s="504" t="s">
        <v>11</v>
      </c>
      <c r="C29" s="505"/>
      <c r="D29" s="505"/>
      <c r="E29" s="505"/>
      <c r="F29" s="505"/>
      <c r="G29" s="505"/>
      <c r="H29" s="506"/>
      <c r="I29" s="270"/>
      <c r="J29" s="504" t="s">
        <v>15</v>
      </c>
      <c r="K29" s="505"/>
      <c r="L29" s="505"/>
      <c r="M29" s="505"/>
      <c r="N29" s="505"/>
      <c r="O29" s="505"/>
      <c r="P29" s="506"/>
    </row>
    <row r="30" spans="2:16" ht="17.25">
      <c r="B30" s="501" t="s">
        <v>133</v>
      </c>
      <c r="C30" s="502"/>
      <c r="D30" s="503"/>
      <c r="E30" s="94">
        <v>112</v>
      </c>
      <c r="F30" s="90">
        <v>101</v>
      </c>
      <c r="G30" s="90">
        <v>123</v>
      </c>
      <c r="H30" s="91">
        <f>SUM(E30:G30)</f>
        <v>336</v>
      </c>
      <c r="I30" s="37"/>
      <c r="J30" s="501" t="s">
        <v>137</v>
      </c>
      <c r="K30" s="502"/>
      <c r="L30" s="503"/>
      <c r="M30" s="94">
        <v>112</v>
      </c>
      <c r="N30" s="90">
        <v>119</v>
      </c>
      <c r="O30" s="90">
        <v>116</v>
      </c>
      <c r="P30" s="91">
        <f>SUM(M30:O30)</f>
        <v>347</v>
      </c>
    </row>
    <row r="31" spans="2:16" ht="17.25">
      <c r="B31" s="492" t="s">
        <v>141</v>
      </c>
      <c r="C31" s="493"/>
      <c r="D31" s="494"/>
      <c r="E31" s="97">
        <v>90</v>
      </c>
      <c r="F31" s="89">
        <v>106</v>
      </c>
      <c r="G31" s="89">
        <v>125</v>
      </c>
      <c r="H31" s="92">
        <f t="shared" ref="H31:H35" si="12">SUM(E31:G31)</f>
        <v>321</v>
      </c>
      <c r="I31" s="37"/>
      <c r="J31" s="492" t="s">
        <v>129</v>
      </c>
      <c r="K31" s="493"/>
      <c r="L31" s="494"/>
      <c r="M31" s="97">
        <v>95</v>
      </c>
      <c r="N31" s="89">
        <v>109</v>
      </c>
      <c r="O31" s="89">
        <v>125</v>
      </c>
      <c r="P31" s="92">
        <f t="shared" ref="P31:P35" si="13">SUM(M31:O31)</f>
        <v>329</v>
      </c>
    </row>
    <row r="32" spans="2:16" ht="17.25">
      <c r="B32" s="492" t="s">
        <v>167</v>
      </c>
      <c r="C32" s="493"/>
      <c r="D32" s="494"/>
      <c r="E32" s="97">
        <v>111</v>
      </c>
      <c r="F32" s="89">
        <v>120</v>
      </c>
      <c r="G32" s="89">
        <v>108</v>
      </c>
      <c r="H32" s="92">
        <f t="shared" si="12"/>
        <v>339</v>
      </c>
      <c r="I32" s="37"/>
      <c r="J32" s="492" t="s">
        <v>145</v>
      </c>
      <c r="K32" s="493"/>
      <c r="L32" s="494"/>
      <c r="M32" s="97">
        <v>83</v>
      </c>
      <c r="N32" s="89">
        <v>124</v>
      </c>
      <c r="O32" s="89">
        <v>108</v>
      </c>
      <c r="P32" s="92">
        <f t="shared" si="13"/>
        <v>315</v>
      </c>
    </row>
    <row r="33" spans="2:16" ht="17.25">
      <c r="B33" s="492" t="s">
        <v>445</v>
      </c>
      <c r="C33" s="493"/>
      <c r="D33" s="494"/>
      <c r="E33" s="97">
        <v>118</v>
      </c>
      <c r="F33" s="89">
        <v>113</v>
      </c>
      <c r="G33" s="89">
        <v>146</v>
      </c>
      <c r="H33" s="92">
        <f t="shared" si="12"/>
        <v>377</v>
      </c>
      <c r="I33" s="37"/>
      <c r="J33" s="492" t="s">
        <v>121</v>
      </c>
      <c r="K33" s="493"/>
      <c r="L33" s="494"/>
      <c r="M33" s="97">
        <v>103</v>
      </c>
      <c r="N33" s="89">
        <v>118</v>
      </c>
      <c r="O33" s="89">
        <v>99</v>
      </c>
      <c r="P33" s="92">
        <f t="shared" si="13"/>
        <v>320</v>
      </c>
    </row>
    <row r="34" spans="2:16" ht="18" thickBot="1">
      <c r="B34" s="495" t="s">
        <v>117</v>
      </c>
      <c r="C34" s="496"/>
      <c r="D34" s="497"/>
      <c r="E34" s="98">
        <v>147</v>
      </c>
      <c r="F34" s="99">
        <v>125</v>
      </c>
      <c r="G34" s="99">
        <v>120</v>
      </c>
      <c r="H34" s="93">
        <f t="shared" si="12"/>
        <v>392</v>
      </c>
      <c r="I34" s="37"/>
      <c r="J34" s="495" t="s">
        <v>330</v>
      </c>
      <c r="K34" s="496"/>
      <c r="L34" s="497"/>
      <c r="M34" s="98">
        <v>101</v>
      </c>
      <c r="N34" s="99">
        <v>117</v>
      </c>
      <c r="O34" s="99">
        <v>110</v>
      </c>
      <c r="P34" s="93">
        <f t="shared" si="13"/>
        <v>328</v>
      </c>
    </row>
    <row r="35" spans="2:16" ht="19.5" thickBot="1">
      <c r="B35" s="498" t="s">
        <v>332</v>
      </c>
      <c r="C35" s="499"/>
      <c r="D35" s="500"/>
      <c r="E35" s="100">
        <f>SUM(E30:E34)</f>
        <v>578</v>
      </c>
      <c r="F35" s="101">
        <f>SUM(F30:F34)</f>
        <v>565</v>
      </c>
      <c r="G35" s="101">
        <f>SUM(G30:G34)</f>
        <v>622</v>
      </c>
      <c r="H35" s="96">
        <f t="shared" si="12"/>
        <v>1765</v>
      </c>
      <c r="I35" s="37"/>
      <c r="J35" s="498" t="s">
        <v>332</v>
      </c>
      <c r="K35" s="499"/>
      <c r="L35" s="500"/>
      <c r="M35" s="100">
        <f>SUM(M30:M34)</f>
        <v>494</v>
      </c>
      <c r="N35" s="101">
        <f>SUM(N30:N34)</f>
        <v>587</v>
      </c>
      <c r="O35" s="101">
        <f>SUM(O30:O34)</f>
        <v>558</v>
      </c>
      <c r="P35" s="96">
        <f t="shared" si="13"/>
        <v>1639</v>
      </c>
    </row>
    <row r="36" spans="2:16" ht="20.25" thickBot="1">
      <c r="B36" s="481" t="s">
        <v>331</v>
      </c>
      <c r="C36" s="482"/>
      <c r="D36" s="95">
        <f>SUM(E36:H36)</f>
        <v>6</v>
      </c>
      <c r="E36" s="272">
        <f>IF(E35&gt;M35,2,0)+IF(E35&lt;M35,0)+IF(E35=M35,1)</f>
        <v>2</v>
      </c>
      <c r="F36" s="273">
        <f t="shared" ref="F36:H36" si="14">IF(F35&gt;N35,2,0)+IF(F35&lt;N35,0)+IF(F35=N35,1)</f>
        <v>0</v>
      </c>
      <c r="G36" s="273">
        <f t="shared" si="14"/>
        <v>2</v>
      </c>
      <c r="H36" s="274">
        <f t="shared" si="14"/>
        <v>2</v>
      </c>
      <c r="I36" s="37"/>
      <c r="J36" s="481" t="s">
        <v>331</v>
      </c>
      <c r="K36" s="482"/>
      <c r="L36" s="95">
        <f>SUM(M36:P36)</f>
        <v>2</v>
      </c>
      <c r="M36" s="272">
        <f>IF(M35&gt;E35,2,0)+IF(M35&lt;E35,0)+IF(M35=E35,1)</f>
        <v>0</v>
      </c>
      <c r="N36" s="273">
        <f t="shared" ref="N36:P36" si="15">IF(N35&gt;F35,2,0)+IF(N35&lt;F35,0)+IF(N35=F35,1)</f>
        <v>2</v>
      </c>
      <c r="O36" s="273">
        <f t="shared" si="15"/>
        <v>0</v>
      </c>
      <c r="P36" s="274">
        <f t="shared" si="15"/>
        <v>0</v>
      </c>
    </row>
    <row r="37" spans="2:16" s="37" customFormat="1" ht="15.75" thickBot="1"/>
    <row r="38" spans="2:16" ht="27" thickBot="1">
      <c r="B38" s="507" t="s">
        <v>4</v>
      </c>
      <c r="C38" s="508"/>
      <c r="D38" s="508"/>
      <c r="E38" s="508"/>
      <c r="F38" s="508"/>
      <c r="G38" s="508"/>
      <c r="H38" s="509"/>
      <c r="I38" s="271"/>
      <c r="J38" s="507" t="s">
        <v>8</v>
      </c>
      <c r="K38" s="508"/>
      <c r="L38" s="508"/>
      <c r="M38" s="508"/>
      <c r="N38" s="508"/>
      <c r="O38" s="508"/>
      <c r="P38" s="509"/>
    </row>
    <row r="39" spans="2:16" ht="17.25">
      <c r="B39" s="501" t="s">
        <v>80</v>
      </c>
      <c r="C39" s="502"/>
      <c r="D39" s="503"/>
      <c r="E39" s="94">
        <v>110</v>
      </c>
      <c r="F39" s="90">
        <v>90</v>
      </c>
      <c r="G39" s="90">
        <v>119</v>
      </c>
      <c r="H39" s="91">
        <f>SUM(E39:G39)</f>
        <v>319</v>
      </c>
      <c r="I39" s="37"/>
      <c r="J39" s="501" t="s">
        <v>134</v>
      </c>
      <c r="K39" s="502"/>
      <c r="L39" s="503"/>
      <c r="M39" s="94">
        <v>109</v>
      </c>
      <c r="N39" s="90">
        <v>141</v>
      </c>
      <c r="O39" s="90">
        <v>92</v>
      </c>
      <c r="P39" s="91">
        <f>SUM(M39:O39)</f>
        <v>342</v>
      </c>
    </row>
    <row r="40" spans="2:16" ht="17.25">
      <c r="B40" s="492" t="s">
        <v>56</v>
      </c>
      <c r="C40" s="493"/>
      <c r="D40" s="494"/>
      <c r="E40" s="97">
        <v>116</v>
      </c>
      <c r="F40" s="89">
        <v>137</v>
      </c>
      <c r="G40" s="89">
        <v>113</v>
      </c>
      <c r="H40" s="92">
        <f t="shared" ref="H40:H44" si="16">SUM(E40:G40)</f>
        <v>366</v>
      </c>
      <c r="I40" s="37"/>
      <c r="J40" s="492" t="s">
        <v>444</v>
      </c>
      <c r="K40" s="493"/>
      <c r="L40" s="494"/>
      <c r="M40" s="97">
        <v>112</v>
      </c>
      <c r="N40" s="89">
        <v>120</v>
      </c>
      <c r="O40" s="89">
        <v>108</v>
      </c>
      <c r="P40" s="92">
        <f t="shared" ref="P40:P44" si="17">SUM(M40:O40)</f>
        <v>340</v>
      </c>
    </row>
    <row r="41" spans="2:16" ht="17.25">
      <c r="B41" s="492" t="s">
        <v>64</v>
      </c>
      <c r="C41" s="493"/>
      <c r="D41" s="494"/>
      <c r="E41" s="97">
        <v>118</v>
      </c>
      <c r="F41" s="89">
        <v>117</v>
      </c>
      <c r="G41" s="89">
        <v>124</v>
      </c>
      <c r="H41" s="92">
        <f t="shared" si="16"/>
        <v>359</v>
      </c>
      <c r="I41" s="37"/>
      <c r="J41" s="492" t="s">
        <v>126</v>
      </c>
      <c r="K41" s="493"/>
      <c r="L41" s="494"/>
      <c r="M41" s="97">
        <v>113</v>
      </c>
      <c r="N41" s="89">
        <v>107</v>
      </c>
      <c r="O41" s="89">
        <v>117</v>
      </c>
      <c r="P41" s="92">
        <f t="shared" si="17"/>
        <v>337</v>
      </c>
    </row>
    <row r="42" spans="2:16" ht="17.25">
      <c r="B42" s="492" t="s">
        <v>322</v>
      </c>
      <c r="C42" s="493"/>
      <c r="D42" s="494"/>
      <c r="E42" s="97">
        <v>120</v>
      </c>
      <c r="F42" s="89">
        <v>112</v>
      </c>
      <c r="G42" s="89">
        <v>121</v>
      </c>
      <c r="H42" s="92">
        <f t="shared" si="16"/>
        <v>353</v>
      </c>
      <c r="I42" s="37"/>
      <c r="J42" s="492" t="s">
        <v>327</v>
      </c>
      <c r="K42" s="493"/>
      <c r="L42" s="494"/>
      <c r="M42" s="97">
        <v>147</v>
      </c>
      <c r="N42" s="89">
        <v>122</v>
      </c>
      <c r="O42" s="89">
        <v>159</v>
      </c>
      <c r="P42" s="92">
        <f t="shared" si="17"/>
        <v>428</v>
      </c>
    </row>
    <row r="43" spans="2:16" ht="18" thickBot="1">
      <c r="B43" s="495" t="s">
        <v>71</v>
      </c>
      <c r="C43" s="496"/>
      <c r="D43" s="497"/>
      <c r="E43" s="98">
        <v>109</v>
      </c>
      <c r="F43" s="99">
        <v>144</v>
      </c>
      <c r="G43" s="99">
        <v>134</v>
      </c>
      <c r="H43" s="93">
        <f t="shared" si="16"/>
        <v>387</v>
      </c>
      <c r="I43" s="37"/>
      <c r="J43" s="495" t="s">
        <v>118</v>
      </c>
      <c r="K43" s="496"/>
      <c r="L43" s="497"/>
      <c r="M43" s="98">
        <v>113</v>
      </c>
      <c r="N43" s="99">
        <v>127</v>
      </c>
      <c r="O43" s="99">
        <v>118</v>
      </c>
      <c r="P43" s="93">
        <f t="shared" si="17"/>
        <v>358</v>
      </c>
    </row>
    <row r="44" spans="2:16" ht="19.5" thickBot="1">
      <c r="B44" s="498" t="s">
        <v>332</v>
      </c>
      <c r="C44" s="499"/>
      <c r="D44" s="500"/>
      <c r="E44" s="100">
        <f>SUM(E39:E43)</f>
        <v>573</v>
      </c>
      <c r="F44" s="101">
        <f>SUM(F39:F43)</f>
        <v>600</v>
      </c>
      <c r="G44" s="101">
        <f>SUM(G39:G43)</f>
        <v>611</v>
      </c>
      <c r="H44" s="96">
        <f t="shared" si="16"/>
        <v>1784</v>
      </c>
      <c r="I44" s="37"/>
      <c r="J44" s="498" t="s">
        <v>332</v>
      </c>
      <c r="K44" s="499"/>
      <c r="L44" s="500"/>
      <c r="M44" s="100">
        <f>SUM(M39:M43)</f>
        <v>594</v>
      </c>
      <c r="N44" s="101">
        <f>SUM(N39:N43)</f>
        <v>617</v>
      </c>
      <c r="O44" s="101">
        <f>SUM(O39:O43)</f>
        <v>594</v>
      </c>
      <c r="P44" s="96">
        <f t="shared" si="17"/>
        <v>1805</v>
      </c>
    </row>
    <row r="45" spans="2:16" ht="20.25" thickBot="1">
      <c r="B45" s="481" t="s">
        <v>331</v>
      </c>
      <c r="C45" s="482"/>
      <c r="D45" s="95">
        <f>SUM(E45:H45)</f>
        <v>2</v>
      </c>
      <c r="E45" s="272">
        <f>IF(E44&gt;M44,2,0)+IF(E44&lt;M44,0)+IF(E44=M44,1)</f>
        <v>0</v>
      </c>
      <c r="F45" s="273">
        <f t="shared" ref="F45:H45" si="18">IF(F44&gt;N44,2,0)+IF(F44&lt;N44,0)+IF(F44=N44,1)</f>
        <v>0</v>
      </c>
      <c r="G45" s="273">
        <f t="shared" si="18"/>
        <v>2</v>
      </c>
      <c r="H45" s="274">
        <f t="shared" si="18"/>
        <v>0</v>
      </c>
      <c r="I45" s="37"/>
      <c r="J45" s="481" t="s">
        <v>331</v>
      </c>
      <c r="K45" s="482"/>
      <c r="L45" s="95">
        <f>SUM(M45:P45)</f>
        <v>6</v>
      </c>
      <c r="M45" s="272">
        <f>IF(M44&gt;E44,2,0)+IF(M44&lt;E44,0)+IF(M44=E44,1)</f>
        <v>2</v>
      </c>
      <c r="N45" s="273">
        <f t="shared" ref="N45:P45" si="19">IF(N44&gt;F44,2,0)+IF(N44&lt;F44,0)+IF(N44=F44,1)</f>
        <v>2</v>
      </c>
      <c r="O45" s="273">
        <f t="shared" si="19"/>
        <v>0</v>
      </c>
      <c r="P45" s="274">
        <f t="shared" si="19"/>
        <v>2</v>
      </c>
    </row>
    <row r="46" spans="2:16" s="37" customFormat="1" ht="15.75" thickBot="1"/>
    <row r="47" spans="2:16" ht="27" thickBot="1">
      <c r="B47" s="504" t="s">
        <v>7</v>
      </c>
      <c r="C47" s="505"/>
      <c r="D47" s="505"/>
      <c r="E47" s="505"/>
      <c r="F47" s="505"/>
      <c r="G47" s="505"/>
      <c r="H47" s="506"/>
      <c r="I47" s="270"/>
      <c r="J47" s="504" t="s">
        <v>16</v>
      </c>
      <c r="K47" s="505"/>
      <c r="L47" s="505"/>
      <c r="M47" s="505"/>
      <c r="N47" s="505"/>
      <c r="O47" s="505"/>
      <c r="P47" s="506"/>
    </row>
    <row r="48" spans="2:16" ht="17.25">
      <c r="B48" s="501" t="s">
        <v>68</v>
      </c>
      <c r="C48" s="502"/>
      <c r="D48" s="503"/>
      <c r="E48" s="94">
        <v>125</v>
      </c>
      <c r="F48" s="90">
        <v>139</v>
      </c>
      <c r="G48" s="90">
        <v>129</v>
      </c>
      <c r="H48" s="91">
        <f>SUM(E48:G48)</f>
        <v>393</v>
      </c>
      <c r="I48" s="37"/>
      <c r="J48" s="501" t="s">
        <v>114</v>
      </c>
      <c r="K48" s="502"/>
      <c r="L48" s="503"/>
      <c r="M48" s="94">
        <v>121</v>
      </c>
      <c r="N48" s="90">
        <v>112</v>
      </c>
      <c r="O48" s="90">
        <v>150</v>
      </c>
      <c r="P48" s="91">
        <f>SUM(M48:O48)</f>
        <v>383</v>
      </c>
    </row>
    <row r="49" spans="2:16" ht="17.25">
      <c r="B49" s="492" t="s">
        <v>44</v>
      </c>
      <c r="C49" s="493"/>
      <c r="D49" s="494"/>
      <c r="E49" s="97">
        <v>138</v>
      </c>
      <c r="F49" s="89">
        <v>109</v>
      </c>
      <c r="G49" s="89">
        <v>94</v>
      </c>
      <c r="H49" s="92">
        <f t="shared" ref="H49:H53" si="20">SUM(E49:G49)</f>
        <v>341</v>
      </c>
      <c r="I49" s="37"/>
      <c r="J49" s="492" t="s">
        <v>122</v>
      </c>
      <c r="K49" s="493"/>
      <c r="L49" s="494"/>
      <c r="M49" s="97">
        <v>137</v>
      </c>
      <c r="N49" s="89">
        <v>106</v>
      </c>
      <c r="O49" s="89">
        <v>104</v>
      </c>
      <c r="P49" s="92">
        <f t="shared" ref="P49:P53" si="21">SUM(M49:O49)</f>
        <v>347</v>
      </c>
    </row>
    <row r="50" spans="2:16" ht="17.25">
      <c r="B50" s="492" t="s">
        <v>52</v>
      </c>
      <c r="C50" s="493"/>
      <c r="D50" s="494"/>
      <c r="E50" s="97">
        <v>147</v>
      </c>
      <c r="F50" s="89">
        <v>129</v>
      </c>
      <c r="G50" s="89">
        <v>169</v>
      </c>
      <c r="H50" s="92">
        <f t="shared" si="20"/>
        <v>445</v>
      </c>
      <c r="I50" s="37"/>
      <c r="J50" s="492" t="s">
        <v>323</v>
      </c>
      <c r="K50" s="493"/>
      <c r="L50" s="494"/>
      <c r="M50" s="97">
        <v>119</v>
      </c>
      <c r="N50" s="89">
        <v>126</v>
      </c>
      <c r="O50" s="89">
        <v>109</v>
      </c>
      <c r="P50" s="92">
        <f t="shared" si="21"/>
        <v>354</v>
      </c>
    </row>
    <row r="51" spans="2:16" ht="17.25">
      <c r="B51" s="492" t="s">
        <v>60</v>
      </c>
      <c r="C51" s="493"/>
      <c r="D51" s="494"/>
      <c r="E51" s="97">
        <v>129</v>
      </c>
      <c r="F51" s="89">
        <v>125</v>
      </c>
      <c r="G51" s="89">
        <v>118</v>
      </c>
      <c r="H51" s="92">
        <f t="shared" si="20"/>
        <v>372</v>
      </c>
      <c r="I51" s="37"/>
      <c r="J51" s="492" t="s">
        <v>130</v>
      </c>
      <c r="K51" s="493"/>
      <c r="L51" s="494"/>
      <c r="M51" s="97">
        <v>110</v>
      </c>
      <c r="N51" s="89">
        <v>127</v>
      </c>
      <c r="O51" s="89">
        <v>130</v>
      </c>
      <c r="P51" s="92">
        <f t="shared" si="21"/>
        <v>367</v>
      </c>
    </row>
    <row r="52" spans="2:16" ht="18" thickBot="1">
      <c r="B52" s="495" t="s">
        <v>317</v>
      </c>
      <c r="C52" s="496"/>
      <c r="D52" s="497"/>
      <c r="E52" s="98">
        <v>129</v>
      </c>
      <c r="F52" s="99">
        <v>118</v>
      </c>
      <c r="G52" s="99">
        <v>113</v>
      </c>
      <c r="H52" s="93">
        <f t="shared" si="20"/>
        <v>360</v>
      </c>
      <c r="I52" s="37"/>
      <c r="J52" s="495" t="s">
        <v>138</v>
      </c>
      <c r="K52" s="496"/>
      <c r="L52" s="497"/>
      <c r="M52" s="98">
        <v>119</v>
      </c>
      <c r="N52" s="99">
        <v>103</v>
      </c>
      <c r="O52" s="99">
        <v>125</v>
      </c>
      <c r="P52" s="93">
        <f t="shared" si="21"/>
        <v>347</v>
      </c>
    </row>
    <row r="53" spans="2:16" ht="19.5" thickBot="1">
      <c r="B53" s="498" t="s">
        <v>332</v>
      </c>
      <c r="C53" s="499"/>
      <c r="D53" s="500"/>
      <c r="E53" s="100">
        <f>SUM(E48:E52)</f>
        <v>668</v>
      </c>
      <c r="F53" s="101">
        <f>SUM(F48:F52)</f>
        <v>620</v>
      </c>
      <c r="G53" s="101">
        <f>SUM(G48:G52)</f>
        <v>623</v>
      </c>
      <c r="H53" s="96">
        <f t="shared" si="20"/>
        <v>1911</v>
      </c>
      <c r="I53" s="37"/>
      <c r="J53" s="498" t="s">
        <v>332</v>
      </c>
      <c r="K53" s="499"/>
      <c r="L53" s="500"/>
      <c r="M53" s="100">
        <f>SUM(M48:M52)</f>
        <v>606</v>
      </c>
      <c r="N53" s="101">
        <f>SUM(N48:N52)</f>
        <v>574</v>
      </c>
      <c r="O53" s="101">
        <f>SUM(O48:O52)</f>
        <v>618</v>
      </c>
      <c r="P53" s="96">
        <f t="shared" si="21"/>
        <v>1798</v>
      </c>
    </row>
    <row r="54" spans="2:16" ht="20.25" thickBot="1">
      <c r="B54" s="481" t="s">
        <v>331</v>
      </c>
      <c r="C54" s="482"/>
      <c r="D54" s="95">
        <f>SUM(E54:H54)</f>
        <v>8</v>
      </c>
      <c r="E54" s="272">
        <f>IF(E53&gt;M53,2,0)+IF(E53&lt;M53,0)+IF(E53=M53,1)</f>
        <v>2</v>
      </c>
      <c r="F54" s="273">
        <f t="shared" ref="F54:H54" si="22">IF(F53&gt;N53,2,0)+IF(F53&lt;N53,0)+IF(F53=N53,1)</f>
        <v>2</v>
      </c>
      <c r="G54" s="273">
        <f t="shared" si="22"/>
        <v>2</v>
      </c>
      <c r="H54" s="274">
        <f t="shared" si="22"/>
        <v>2</v>
      </c>
      <c r="I54" s="37"/>
      <c r="J54" s="481" t="s">
        <v>331</v>
      </c>
      <c r="K54" s="482"/>
      <c r="L54" s="95">
        <f>SUM(M54:P54)</f>
        <v>0</v>
      </c>
      <c r="M54" s="272">
        <f>IF(M53&gt;E53,2,0)+IF(M53&lt;E53,0)+IF(M53=E53,1)</f>
        <v>0</v>
      </c>
      <c r="N54" s="273">
        <f t="shared" ref="N54:P54" si="23">IF(N53&gt;F53,2,0)+IF(N53&lt;F53,0)+IF(N53=F53,1)</f>
        <v>0</v>
      </c>
      <c r="O54" s="273">
        <f t="shared" si="23"/>
        <v>0</v>
      </c>
      <c r="P54" s="274">
        <f t="shared" si="23"/>
        <v>0</v>
      </c>
    </row>
    <row r="55" spans="2:16" s="37" customFormat="1" ht="15.75" thickBot="1"/>
    <row r="56" spans="2:16" ht="27" thickBot="1">
      <c r="B56" s="507" t="s">
        <v>2</v>
      </c>
      <c r="C56" s="508"/>
      <c r="D56" s="508"/>
      <c r="E56" s="508"/>
      <c r="F56" s="508"/>
      <c r="G56" s="508"/>
      <c r="H56" s="509"/>
      <c r="I56" s="271"/>
      <c r="J56" s="507" t="s">
        <v>14</v>
      </c>
      <c r="K56" s="508"/>
      <c r="L56" s="508"/>
      <c r="M56" s="508"/>
      <c r="N56" s="508"/>
      <c r="O56" s="508"/>
      <c r="P56" s="509"/>
    </row>
    <row r="57" spans="2:16" ht="17.25">
      <c r="B57" s="501" t="s">
        <v>42</v>
      </c>
      <c r="C57" s="502"/>
      <c r="D57" s="503"/>
      <c r="E57" s="94">
        <v>93</v>
      </c>
      <c r="F57" s="90">
        <v>112</v>
      </c>
      <c r="G57" s="90">
        <v>118</v>
      </c>
      <c r="H57" s="91">
        <f>SUM(E57:G57)</f>
        <v>323</v>
      </c>
      <c r="I57" s="37"/>
      <c r="J57" s="501" t="s">
        <v>55</v>
      </c>
      <c r="K57" s="502"/>
      <c r="L57" s="503"/>
      <c r="M57" s="94">
        <v>129</v>
      </c>
      <c r="N57" s="90">
        <v>134</v>
      </c>
      <c r="O57" s="90">
        <v>115</v>
      </c>
      <c r="P57" s="91">
        <f>SUM(M57:O57)</f>
        <v>378</v>
      </c>
    </row>
    <row r="58" spans="2:16" ht="17.25">
      <c r="B58" s="492" t="s">
        <v>50</v>
      </c>
      <c r="C58" s="493"/>
      <c r="D58" s="494"/>
      <c r="E58" s="97">
        <v>111</v>
      </c>
      <c r="F58" s="89">
        <v>112</v>
      </c>
      <c r="G58" s="89">
        <v>115</v>
      </c>
      <c r="H58" s="92">
        <f t="shared" ref="H58:H62" si="24">SUM(E58:G58)</f>
        <v>338</v>
      </c>
      <c r="I58" s="37"/>
      <c r="J58" s="492" t="s">
        <v>441</v>
      </c>
      <c r="K58" s="493"/>
      <c r="L58" s="494"/>
      <c r="M58" s="97">
        <v>115</v>
      </c>
      <c r="N58" s="89">
        <v>128</v>
      </c>
      <c r="O58" s="89">
        <v>104</v>
      </c>
      <c r="P58" s="92">
        <f t="shared" ref="P58:P62" si="25">SUM(M58:O58)</f>
        <v>347</v>
      </c>
    </row>
    <row r="59" spans="2:16" ht="17.25">
      <c r="B59" s="492" t="s">
        <v>58</v>
      </c>
      <c r="C59" s="493"/>
      <c r="D59" s="494"/>
      <c r="E59" s="97">
        <v>88</v>
      </c>
      <c r="F59" s="89">
        <v>82</v>
      </c>
      <c r="G59" s="89">
        <v>119</v>
      </c>
      <c r="H59" s="92">
        <f t="shared" si="24"/>
        <v>289</v>
      </c>
      <c r="I59" s="37"/>
      <c r="J59" s="492" t="s">
        <v>321</v>
      </c>
      <c r="K59" s="493"/>
      <c r="L59" s="494"/>
      <c r="M59" s="97">
        <v>104</v>
      </c>
      <c r="N59" s="89">
        <v>106</v>
      </c>
      <c r="O59" s="89">
        <v>108</v>
      </c>
      <c r="P59" s="92">
        <f t="shared" si="25"/>
        <v>318</v>
      </c>
    </row>
    <row r="60" spans="2:16" ht="17.25">
      <c r="B60" s="492" t="s">
        <v>66</v>
      </c>
      <c r="C60" s="493"/>
      <c r="D60" s="494"/>
      <c r="E60" s="97">
        <v>131</v>
      </c>
      <c r="F60" s="89">
        <v>102</v>
      </c>
      <c r="G60" s="89">
        <v>110</v>
      </c>
      <c r="H60" s="92">
        <f t="shared" si="24"/>
        <v>343</v>
      </c>
      <c r="I60" s="37"/>
      <c r="J60" s="492" t="s">
        <v>47</v>
      </c>
      <c r="K60" s="493"/>
      <c r="L60" s="494"/>
      <c r="M60" s="97">
        <v>100</v>
      </c>
      <c r="N60" s="89">
        <v>105</v>
      </c>
      <c r="O60" s="89">
        <v>114</v>
      </c>
      <c r="P60" s="92">
        <f t="shared" si="25"/>
        <v>319</v>
      </c>
    </row>
    <row r="61" spans="2:16" ht="18" thickBot="1">
      <c r="B61" s="495" t="s">
        <v>315</v>
      </c>
      <c r="C61" s="496"/>
      <c r="D61" s="497"/>
      <c r="E61" s="98">
        <v>131</v>
      </c>
      <c r="F61" s="99">
        <v>122</v>
      </c>
      <c r="G61" s="99">
        <v>133</v>
      </c>
      <c r="H61" s="93">
        <f t="shared" si="24"/>
        <v>386</v>
      </c>
      <c r="I61" s="37"/>
      <c r="J61" s="495" t="s">
        <v>63</v>
      </c>
      <c r="K61" s="496"/>
      <c r="L61" s="497"/>
      <c r="M61" s="98">
        <v>113</v>
      </c>
      <c r="N61" s="99">
        <v>111</v>
      </c>
      <c r="O61" s="99">
        <v>115</v>
      </c>
      <c r="P61" s="93">
        <f t="shared" si="25"/>
        <v>339</v>
      </c>
    </row>
    <row r="62" spans="2:16" ht="19.5" thickBot="1">
      <c r="B62" s="498" t="s">
        <v>332</v>
      </c>
      <c r="C62" s="499"/>
      <c r="D62" s="500"/>
      <c r="E62" s="100">
        <f>SUM(E57:E61)</f>
        <v>554</v>
      </c>
      <c r="F62" s="101">
        <f>SUM(F57:F61)</f>
        <v>530</v>
      </c>
      <c r="G62" s="101">
        <f>SUM(G57:G61)</f>
        <v>595</v>
      </c>
      <c r="H62" s="96">
        <f t="shared" si="24"/>
        <v>1679</v>
      </c>
      <c r="I62" s="37"/>
      <c r="J62" s="498" t="s">
        <v>332</v>
      </c>
      <c r="K62" s="499"/>
      <c r="L62" s="500"/>
      <c r="M62" s="100">
        <f>SUM(M57:M61)</f>
        <v>561</v>
      </c>
      <c r="N62" s="101">
        <f>SUM(N57:N61)</f>
        <v>584</v>
      </c>
      <c r="O62" s="101">
        <f>SUM(O57:O61)</f>
        <v>556</v>
      </c>
      <c r="P62" s="96">
        <f t="shared" si="25"/>
        <v>1701</v>
      </c>
    </row>
    <row r="63" spans="2:16" ht="20.25" thickBot="1">
      <c r="B63" s="481" t="s">
        <v>331</v>
      </c>
      <c r="C63" s="482"/>
      <c r="D63" s="95">
        <f>SUM(E63:H63)</f>
        <v>2</v>
      </c>
      <c r="E63" s="272">
        <f>IF(E62&gt;M62,2,0)+IF(E62&lt;M62,0)+IF(E62=M62,1)</f>
        <v>0</v>
      </c>
      <c r="F63" s="273">
        <f t="shared" ref="F63:H63" si="26">IF(F62&gt;N62,2,0)+IF(F62&lt;N62,0)+IF(F62=N62,1)</f>
        <v>0</v>
      </c>
      <c r="G63" s="273">
        <f t="shared" si="26"/>
        <v>2</v>
      </c>
      <c r="H63" s="274">
        <f t="shared" si="26"/>
        <v>0</v>
      </c>
      <c r="I63" s="37"/>
      <c r="J63" s="481" t="s">
        <v>331</v>
      </c>
      <c r="K63" s="482"/>
      <c r="L63" s="95">
        <f>SUM(M63:P63)</f>
        <v>6</v>
      </c>
      <c r="M63" s="272">
        <f>IF(M62&gt;E62,2,0)+IF(M62&lt;E62,0)+IF(M62=E62,1)</f>
        <v>2</v>
      </c>
      <c r="N63" s="273">
        <f t="shared" ref="N63:P63" si="27">IF(N62&gt;F62,2,0)+IF(N62&lt;F62,0)+IF(N62=F62,1)</f>
        <v>2</v>
      </c>
      <c r="O63" s="273">
        <f t="shared" si="27"/>
        <v>0</v>
      </c>
      <c r="P63" s="274">
        <f t="shared" si="27"/>
        <v>2</v>
      </c>
    </row>
    <row r="64" spans="2:16" s="37" customFormat="1" ht="15.75" thickBot="1"/>
    <row r="65" spans="2:16" ht="27" thickBot="1">
      <c r="B65" s="504" t="s">
        <v>12</v>
      </c>
      <c r="C65" s="505"/>
      <c r="D65" s="505"/>
      <c r="E65" s="505"/>
      <c r="F65" s="505"/>
      <c r="G65" s="505"/>
      <c r="H65" s="506"/>
      <c r="I65" s="270"/>
      <c r="J65" s="504" t="s">
        <v>3</v>
      </c>
      <c r="K65" s="505"/>
      <c r="L65" s="505"/>
      <c r="M65" s="505"/>
      <c r="N65" s="505"/>
      <c r="O65" s="505"/>
      <c r="P65" s="506"/>
    </row>
    <row r="66" spans="2:16" ht="17.25">
      <c r="B66" s="501" t="s">
        <v>61</v>
      </c>
      <c r="C66" s="502"/>
      <c r="D66" s="503"/>
      <c r="E66" s="94">
        <v>120</v>
      </c>
      <c r="F66" s="90">
        <v>132</v>
      </c>
      <c r="G66" s="90">
        <v>121</v>
      </c>
      <c r="H66" s="91">
        <f>SUM(E66:G66)</f>
        <v>373</v>
      </c>
      <c r="I66" s="37"/>
      <c r="J66" s="501" t="s">
        <v>51</v>
      </c>
      <c r="K66" s="502"/>
      <c r="L66" s="503"/>
      <c r="M66" s="94">
        <v>116</v>
      </c>
      <c r="N66" s="90">
        <v>109</v>
      </c>
      <c r="O66" s="90">
        <v>131</v>
      </c>
      <c r="P66" s="91">
        <f>SUM(M66:O66)</f>
        <v>356</v>
      </c>
    </row>
    <row r="67" spans="2:16" ht="17.25">
      <c r="B67" s="492" t="s">
        <v>53</v>
      </c>
      <c r="C67" s="493"/>
      <c r="D67" s="494"/>
      <c r="E67" s="97">
        <v>117</v>
      </c>
      <c r="F67" s="89">
        <v>117</v>
      </c>
      <c r="G67" s="89">
        <v>109</v>
      </c>
      <c r="H67" s="92">
        <f t="shared" ref="H67:H71" si="28">SUM(E67:G67)</f>
        <v>343</v>
      </c>
      <c r="I67" s="37"/>
      <c r="J67" s="492" t="s">
        <v>316</v>
      </c>
      <c r="K67" s="493"/>
      <c r="L67" s="494"/>
      <c r="M67" s="97">
        <v>94</v>
      </c>
      <c r="N67" s="89">
        <v>124</v>
      </c>
      <c r="O67" s="89">
        <v>95</v>
      </c>
      <c r="P67" s="92">
        <f t="shared" ref="P67:P71" si="29">SUM(M67:O67)</f>
        <v>313</v>
      </c>
    </row>
    <row r="68" spans="2:16" ht="17.25">
      <c r="B68" s="492" t="s">
        <v>69</v>
      </c>
      <c r="C68" s="493"/>
      <c r="D68" s="494"/>
      <c r="E68" s="97">
        <v>112</v>
      </c>
      <c r="F68" s="89">
        <v>105</v>
      </c>
      <c r="G68" s="89">
        <v>134</v>
      </c>
      <c r="H68" s="92">
        <f t="shared" si="28"/>
        <v>351</v>
      </c>
      <c r="I68" s="37"/>
      <c r="J68" s="492" t="s">
        <v>59</v>
      </c>
      <c r="K68" s="493"/>
      <c r="L68" s="494"/>
      <c r="M68" s="97">
        <v>146</v>
      </c>
      <c r="N68" s="89">
        <v>111</v>
      </c>
      <c r="O68" s="89">
        <v>146</v>
      </c>
      <c r="P68" s="92">
        <f t="shared" si="29"/>
        <v>403</v>
      </c>
    </row>
    <row r="69" spans="2:16" ht="17.25">
      <c r="B69" s="492" t="s">
        <v>319</v>
      </c>
      <c r="C69" s="493"/>
      <c r="D69" s="494"/>
      <c r="E69" s="97">
        <v>135</v>
      </c>
      <c r="F69" s="89">
        <v>124</v>
      </c>
      <c r="G69" s="89">
        <v>142</v>
      </c>
      <c r="H69" s="92">
        <f t="shared" si="28"/>
        <v>401</v>
      </c>
      <c r="I69" s="37"/>
      <c r="J69" s="492" t="s">
        <v>67</v>
      </c>
      <c r="K69" s="493"/>
      <c r="L69" s="494"/>
      <c r="M69" s="97">
        <v>124</v>
      </c>
      <c r="N69" s="89">
        <v>129</v>
      </c>
      <c r="O69" s="89">
        <v>110</v>
      </c>
      <c r="P69" s="92">
        <f t="shared" si="29"/>
        <v>363</v>
      </c>
    </row>
    <row r="70" spans="2:16" ht="18" thickBot="1">
      <c r="B70" s="495" t="s">
        <v>45</v>
      </c>
      <c r="C70" s="496"/>
      <c r="D70" s="497"/>
      <c r="E70" s="98">
        <v>101</v>
      </c>
      <c r="F70" s="99">
        <v>119</v>
      </c>
      <c r="G70" s="99">
        <v>113</v>
      </c>
      <c r="H70" s="93">
        <f t="shared" si="28"/>
        <v>333</v>
      </c>
      <c r="I70" s="37"/>
      <c r="J70" s="495" t="s">
        <v>43</v>
      </c>
      <c r="K70" s="496"/>
      <c r="L70" s="497"/>
      <c r="M70" s="98">
        <v>123</v>
      </c>
      <c r="N70" s="99">
        <v>122</v>
      </c>
      <c r="O70" s="99">
        <v>97</v>
      </c>
      <c r="P70" s="93">
        <f t="shared" si="29"/>
        <v>342</v>
      </c>
    </row>
    <row r="71" spans="2:16" ht="19.5" thickBot="1">
      <c r="B71" s="498" t="s">
        <v>332</v>
      </c>
      <c r="C71" s="499"/>
      <c r="D71" s="500"/>
      <c r="E71" s="100">
        <f>SUM(E66:E70)</f>
        <v>585</v>
      </c>
      <c r="F71" s="101">
        <f>SUM(F66:F70)</f>
        <v>597</v>
      </c>
      <c r="G71" s="101">
        <f>SUM(G66:G70)</f>
        <v>619</v>
      </c>
      <c r="H71" s="96">
        <f t="shared" si="28"/>
        <v>1801</v>
      </c>
      <c r="I71" s="37"/>
      <c r="J71" s="498" t="s">
        <v>332</v>
      </c>
      <c r="K71" s="499"/>
      <c r="L71" s="500"/>
      <c r="M71" s="100">
        <f>SUM(M66:M70)</f>
        <v>603</v>
      </c>
      <c r="N71" s="101">
        <f>SUM(N66:N70)</f>
        <v>595</v>
      </c>
      <c r="O71" s="101">
        <f>SUM(O66:O70)</f>
        <v>579</v>
      </c>
      <c r="P71" s="96">
        <f t="shared" si="29"/>
        <v>1777</v>
      </c>
    </row>
    <row r="72" spans="2:16" ht="20.25" thickBot="1">
      <c r="B72" s="481" t="s">
        <v>331</v>
      </c>
      <c r="C72" s="482"/>
      <c r="D72" s="95">
        <f>SUM(E72:H72)</f>
        <v>6</v>
      </c>
      <c r="E72" s="272">
        <f>IF(E71&gt;M71,2,0)+IF(E71&lt;M71,0)+IF(E71=M71,1)</f>
        <v>0</v>
      </c>
      <c r="F72" s="273">
        <f t="shared" ref="F72:H72" si="30">IF(F71&gt;N71,2,0)+IF(F71&lt;N71,0)+IF(F71=N71,1)</f>
        <v>2</v>
      </c>
      <c r="G72" s="273">
        <f t="shared" si="30"/>
        <v>2</v>
      </c>
      <c r="H72" s="274">
        <f t="shared" si="30"/>
        <v>2</v>
      </c>
      <c r="I72" s="37"/>
      <c r="J72" s="481" t="s">
        <v>331</v>
      </c>
      <c r="K72" s="482"/>
      <c r="L72" s="95">
        <f>SUM(M72:P72)</f>
        <v>2</v>
      </c>
      <c r="M72" s="272">
        <f>IF(M71&gt;E71,2,0)+IF(M71&lt;E71,0)+IF(M71=E71,1)</f>
        <v>2</v>
      </c>
      <c r="N72" s="273">
        <f t="shared" ref="N72:P72" si="31">IF(N71&gt;F71,2,0)+IF(N71&lt;F71,0)+IF(N71=F71,1)</f>
        <v>0</v>
      </c>
      <c r="O72" s="273">
        <f t="shared" si="31"/>
        <v>0</v>
      </c>
      <c r="P72" s="274">
        <f t="shared" si="31"/>
        <v>0</v>
      </c>
    </row>
    <row r="73" spans="2:16" s="37" customFormat="1"/>
    <row r="74" spans="2:16" s="37" customFormat="1" ht="15.75" thickBot="1"/>
    <row r="75" spans="2:16" s="37" customFormat="1" ht="21.75" thickTop="1" thickBot="1">
      <c r="B75" s="483" t="s">
        <v>448</v>
      </c>
      <c r="C75" s="484"/>
      <c r="D75" s="484"/>
      <c r="E75" s="484"/>
      <c r="F75" s="484"/>
      <c r="G75" s="484"/>
      <c r="H75" s="485"/>
      <c r="I75" s="268"/>
      <c r="J75" s="486" t="s">
        <v>449</v>
      </c>
      <c r="K75" s="487"/>
      <c r="L75" s="487"/>
      <c r="M75" s="487"/>
      <c r="N75" s="487"/>
      <c r="O75" s="487"/>
      <c r="P75" s="488"/>
    </row>
    <row r="76" spans="2:16" s="37" customFormat="1" ht="17.25" thickTop="1">
      <c r="B76" s="489" t="s">
        <v>2</v>
      </c>
      <c r="C76" s="490"/>
      <c r="D76" s="490"/>
      <c r="E76" s="287" t="s">
        <v>1</v>
      </c>
      <c r="F76" s="490" t="s">
        <v>4</v>
      </c>
      <c r="G76" s="490"/>
      <c r="H76" s="491"/>
      <c r="I76" s="269"/>
      <c r="J76" s="478" t="s">
        <v>13</v>
      </c>
      <c r="K76" s="479"/>
      <c r="L76" s="479"/>
      <c r="M76" s="285" t="s">
        <v>1</v>
      </c>
      <c r="N76" s="479" t="s">
        <v>6</v>
      </c>
      <c r="O76" s="479"/>
      <c r="P76" s="480"/>
    </row>
    <row r="77" spans="2:16" s="37" customFormat="1" ht="16.5">
      <c r="B77" s="475" t="s">
        <v>11</v>
      </c>
      <c r="C77" s="476"/>
      <c r="D77" s="476"/>
      <c r="E77" s="284" t="s">
        <v>1</v>
      </c>
      <c r="F77" s="476" t="s">
        <v>12</v>
      </c>
      <c r="G77" s="476"/>
      <c r="H77" s="477"/>
      <c r="I77" s="269"/>
      <c r="J77" s="478" t="s">
        <v>12</v>
      </c>
      <c r="K77" s="479"/>
      <c r="L77" s="479"/>
      <c r="M77" s="285" t="s">
        <v>1</v>
      </c>
      <c r="N77" s="479" t="s">
        <v>5</v>
      </c>
      <c r="O77" s="479"/>
      <c r="P77" s="480"/>
    </row>
    <row r="78" spans="2:16" s="37" customFormat="1" ht="16.5">
      <c r="B78" s="475" t="s">
        <v>9</v>
      </c>
      <c r="C78" s="476"/>
      <c r="D78" s="476"/>
      <c r="E78" s="284" t="s">
        <v>1</v>
      </c>
      <c r="F78" s="476" t="s">
        <v>5</v>
      </c>
      <c r="G78" s="476"/>
      <c r="H78" s="477"/>
      <c r="I78" s="269"/>
      <c r="J78" s="478" t="s">
        <v>15</v>
      </c>
      <c r="K78" s="479"/>
      <c r="L78" s="479"/>
      <c r="M78" s="285" t="s">
        <v>1</v>
      </c>
      <c r="N78" s="479" t="s">
        <v>7</v>
      </c>
      <c r="O78" s="479"/>
      <c r="P78" s="480"/>
    </row>
    <row r="79" spans="2:16" s="37" customFormat="1" ht="16.5">
      <c r="B79" s="475" t="s">
        <v>15</v>
      </c>
      <c r="C79" s="476"/>
      <c r="D79" s="476"/>
      <c r="E79" s="284" t="s">
        <v>1</v>
      </c>
      <c r="F79" s="476" t="s">
        <v>16</v>
      </c>
      <c r="G79" s="476"/>
      <c r="H79" s="477"/>
      <c r="I79" s="269"/>
      <c r="J79" s="478" t="s">
        <v>10</v>
      </c>
      <c r="K79" s="479"/>
      <c r="L79" s="479"/>
      <c r="M79" s="285" t="s">
        <v>1</v>
      </c>
      <c r="N79" s="479" t="s">
        <v>0</v>
      </c>
      <c r="O79" s="479"/>
      <c r="P79" s="480"/>
    </row>
    <row r="80" spans="2:16" s="37" customFormat="1" ht="16.5">
      <c r="B80" s="475" t="s">
        <v>14</v>
      </c>
      <c r="C80" s="476"/>
      <c r="D80" s="476"/>
      <c r="E80" s="284" t="s">
        <v>1</v>
      </c>
      <c r="F80" s="476" t="s">
        <v>13</v>
      </c>
      <c r="G80" s="476"/>
      <c r="H80" s="477"/>
      <c r="I80" s="269"/>
      <c r="J80" s="478" t="s">
        <v>4</v>
      </c>
      <c r="K80" s="479"/>
      <c r="L80" s="479"/>
      <c r="M80" s="285" t="s">
        <v>1</v>
      </c>
      <c r="N80" s="479" t="s">
        <v>11</v>
      </c>
      <c r="O80" s="479"/>
      <c r="P80" s="480"/>
    </row>
    <row r="81" spans="2:16" s="37" customFormat="1" ht="16.5">
      <c r="B81" s="475" t="s">
        <v>3</v>
      </c>
      <c r="C81" s="476"/>
      <c r="D81" s="476"/>
      <c r="E81" s="284" t="s">
        <v>1</v>
      </c>
      <c r="F81" s="476" t="s">
        <v>10</v>
      </c>
      <c r="G81" s="476"/>
      <c r="H81" s="477"/>
      <c r="I81" s="269"/>
      <c r="J81" s="478" t="s">
        <v>16</v>
      </c>
      <c r="K81" s="479"/>
      <c r="L81" s="479"/>
      <c r="M81" s="285" t="s">
        <v>1</v>
      </c>
      <c r="N81" s="479" t="s">
        <v>14</v>
      </c>
      <c r="O81" s="479"/>
      <c r="P81" s="480"/>
    </row>
    <row r="82" spans="2:16" s="37" customFormat="1" ht="16.5">
      <c r="B82" s="475" t="s">
        <v>6</v>
      </c>
      <c r="C82" s="476"/>
      <c r="D82" s="476"/>
      <c r="E82" s="284" t="s">
        <v>1</v>
      </c>
      <c r="F82" s="476" t="s">
        <v>7</v>
      </c>
      <c r="G82" s="476"/>
      <c r="H82" s="477"/>
      <c r="I82" s="269"/>
      <c r="J82" s="478" t="s">
        <v>9</v>
      </c>
      <c r="K82" s="479"/>
      <c r="L82" s="479"/>
      <c r="M82" s="285" t="s">
        <v>1</v>
      </c>
      <c r="N82" s="479" t="s">
        <v>2</v>
      </c>
      <c r="O82" s="479"/>
      <c r="P82" s="480"/>
    </row>
    <row r="83" spans="2:16" s="37" customFormat="1" ht="17.25" thickBot="1">
      <c r="B83" s="469" t="s">
        <v>0</v>
      </c>
      <c r="C83" s="470"/>
      <c r="D83" s="470"/>
      <c r="E83" s="288" t="s">
        <v>1</v>
      </c>
      <c r="F83" s="470" t="s">
        <v>8</v>
      </c>
      <c r="G83" s="470"/>
      <c r="H83" s="471"/>
      <c r="I83" s="269"/>
      <c r="J83" s="472" t="s">
        <v>8</v>
      </c>
      <c r="K83" s="473"/>
      <c r="L83" s="473"/>
      <c r="M83" s="286" t="s">
        <v>1</v>
      </c>
      <c r="N83" s="473" t="s">
        <v>3</v>
      </c>
      <c r="O83" s="473"/>
      <c r="P83" s="474"/>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M30:O34 E39:G43 M39:O43 E48:G52 M48:O52 E57:G61 M57:O61 E66:G70 M66:O70">
    <cfRule type="cellIs" dxfId="8" priority="2" operator="greaterThanOrEqual">
      <formula>150</formula>
    </cfRule>
  </conditionalFormatting>
  <conditionalFormatting sqref="H3:H7 P3:P7 H12:H16 P12:P16 H21:H25 P21:P25 H30:H34 P30:P34 H39:H43 P39:P43 H48:H52 P48:P52 H57:H61 P57:P61 H66:H70 P66:P70">
    <cfRule type="cellIs" dxfId="7" priority="1" operator="greaterThanOrEqual">
      <formula>400</formula>
    </cfRule>
  </conditionalFormatting>
  <pageMargins left="0.7" right="0.7" top="0.75" bottom="0.75" header="0.3" footer="0.3"/>
  <pageSetup scale="45" orientation="portrait" horizontalDpi="4294967293" verticalDpi="4294967293" r:id="rId1"/>
  <rowBreaks count="1" manualBreakCount="1">
    <brk id="84" max="16383" man="1"/>
  </rowBreaks>
</worksheet>
</file>

<file path=xl/worksheets/sheet3.xml><?xml version="1.0" encoding="utf-8"?>
<worksheet xmlns="http://schemas.openxmlformats.org/spreadsheetml/2006/main" xmlns:r="http://schemas.openxmlformats.org/officeDocument/2006/relationships">
  <dimension ref="A1:AF123"/>
  <sheetViews>
    <sheetView zoomScaleNormal="100" workbookViewId="0">
      <selection activeCell="I2" sqref="I2"/>
    </sheetView>
  </sheetViews>
  <sheetFormatPr defaultRowHeight="15"/>
  <cols>
    <col min="1" max="1" width="3.85546875" style="37" customWidth="1"/>
    <col min="9" max="9" width="3.85546875" customWidth="1"/>
    <col min="17" max="32" width="9.140625" style="37"/>
  </cols>
  <sheetData>
    <row r="1" spans="1:17" ht="22.5" thickBot="1">
      <c r="A1" s="510" t="s">
        <v>451</v>
      </c>
      <c r="B1" s="510"/>
      <c r="C1" s="510"/>
      <c r="D1" s="510"/>
      <c r="E1" s="510"/>
      <c r="F1" s="510"/>
      <c r="G1" s="510"/>
      <c r="H1" s="510"/>
      <c r="I1" s="510"/>
      <c r="J1" s="510"/>
      <c r="K1" s="510"/>
      <c r="L1" s="510"/>
      <c r="M1" s="510"/>
      <c r="N1" s="510"/>
      <c r="O1" s="510"/>
      <c r="P1" s="510"/>
      <c r="Q1" s="510"/>
    </row>
    <row r="2" spans="1:17" ht="27" thickBot="1">
      <c r="B2" s="507" t="s">
        <v>2</v>
      </c>
      <c r="C2" s="508"/>
      <c r="D2" s="508"/>
      <c r="E2" s="508"/>
      <c r="F2" s="508"/>
      <c r="G2" s="508"/>
      <c r="H2" s="509"/>
      <c r="I2" s="271"/>
      <c r="J2" s="507" t="s">
        <v>4</v>
      </c>
      <c r="K2" s="508"/>
      <c r="L2" s="508"/>
      <c r="M2" s="508"/>
      <c r="N2" s="508"/>
      <c r="O2" s="508"/>
      <c r="P2" s="509"/>
    </row>
    <row r="3" spans="1:17" ht="17.25">
      <c r="B3" s="501"/>
      <c r="C3" s="502"/>
      <c r="D3" s="503"/>
      <c r="E3" s="94"/>
      <c r="F3" s="90"/>
      <c r="G3" s="90"/>
      <c r="H3" s="91">
        <f>SUM(E3:G3)</f>
        <v>0</v>
      </c>
      <c r="I3" s="37"/>
      <c r="J3" s="501"/>
      <c r="K3" s="502"/>
      <c r="L3" s="503"/>
      <c r="M3" s="94"/>
      <c r="N3" s="90"/>
      <c r="O3" s="90"/>
      <c r="P3" s="91">
        <f>SUM(M3:O3)</f>
        <v>0</v>
      </c>
    </row>
    <row r="4" spans="1:17" ht="17.25">
      <c r="B4" s="492"/>
      <c r="C4" s="493"/>
      <c r="D4" s="494"/>
      <c r="E4" s="97"/>
      <c r="F4" s="89"/>
      <c r="G4" s="89"/>
      <c r="H4" s="92">
        <f t="shared" ref="H4:H8" si="0">SUM(E4:G4)</f>
        <v>0</v>
      </c>
      <c r="I4" s="37"/>
      <c r="J4" s="492"/>
      <c r="K4" s="493"/>
      <c r="L4" s="494"/>
      <c r="M4" s="97"/>
      <c r="N4" s="89"/>
      <c r="O4" s="89"/>
      <c r="P4" s="92">
        <f t="shared" ref="P4:P8" si="1">SUM(M4:O4)</f>
        <v>0</v>
      </c>
    </row>
    <row r="5" spans="1:17" ht="17.25">
      <c r="B5" s="492"/>
      <c r="C5" s="493"/>
      <c r="D5" s="494"/>
      <c r="E5" s="97"/>
      <c r="F5" s="89"/>
      <c r="G5" s="89"/>
      <c r="H5" s="92">
        <f t="shared" si="0"/>
        <v>0</v>
      </c>
      <c r="I5" s="37"/>
      <c r="J5" s="492"/>
      <c r="K5" s="493"/>
      <c r="L5" s="494"/>
      <c r="M5" s="97"/>
      <c r="N5" s="89"/>
      <c r="O5" s="89"/>
      <c r="P5" s="92">
        <f t="shared" si="1"/>
        <v>0</v>
      </c>
    </row>
    <row r="6" spans="1:17" ht="17.25">
      <c r="B6" s="492"/>
      <c r="C6" s="493"/>
      <c r="D6" s="494"/>
      <c r="E6" s="97"/>
      <c r="F6" s="89"/>
      <c r="G6" s="89"/>
      <c r="H6" s="92">
        <f t="shared" si="0"/>
        <v>0</v>
      </c>
      <c r="I6" s="37"/>
      <c r="J6" s="492"/>
      <c r="K6" s="493"/>
      <c r="L6" s="494"/>
      <c r="M6" s="97"/>
      <c r="N6" s="89"/>
      <c r="O6" s="89"/>
      <c r="P6" s="92">
        <f t="shared" si="1"/>
        <v>0</v>
      </c>
    </row>
    <row r="7" spans="1:17" ht="18" thickBot="1">
      <c r="B7" s="495"/>
      <c r="C7" s="496"/>
      <c r="D7" s="497"/>
      <c r="E7" s="98"/>
      <c r="F7" s="99"/>
      <c r="G7" s="99"/>
      <c r="H7" s="93">
        <f t="shared" si="0"/>
        <v>0</v>
      </c>
      <c r="I7" s="37"/>
      <c r="J7" s="495"/>
      <c r="K7" s="496"/>
      <c r="L7" s="497"/>
      <c r="M7" s="98"/>
      <c r="N7" s="99"/>
      <c r="O7" s="99"/>
      <c r="P7" s="93">
        <f t="shared" si="1"/>
        <v>0</v>
      </c>
    </row>
    <row r="8" spans="1:17" ht="19.5" thickBot="1">
      <c r="B8" s="498" t="s">
        <v>332</v>
      </c>
      <c r="C8" s="499"/>
      <c r="D8" s="500"/>
      <c r="E8" s="100">
        <f>SUM(E3:E7)</f>
        <v>0</v>
      </c>
      <c r="F8" s="101">
        <f>SUM(F3:F7)</f>
        <v>0</v>
      </c>
      <c r="G8" s="101">
        <f>SUM(G3:G7)</f>
        <v>0</v>
      </c>
      <c r="H8" s="96">
        <f t="shared" si="0"/>
        <v>0</v>
      </c>
      <c r="I8" s="37"/>
      <c r="J8" s="498" t="s">
        <v>332</v>
      </c>
      <c r="K8" s="499"/>
      <c r="L8" s="500"/>
      <c r="M8" s="100">
        <f>SUM(M3:M7)</f>
        <v>0</v>
      </c>
      <c r="N8" s="101">
        <f>SUM(N3:N7)</f>
        <v>0</v>
      </c>
      <c r="O8" s="101">
        <f>SUM(O3:O7)</f>
        <v>0</v>
      </c>
      <c r="P8" s="96">
        <f t="shared" si="1"/>
        <v>0</v>
      </c>
    </row>
    <row r="9" spans="1:17" ht="20.25" thickBot="1">
      <c r="B9" s="481" t="s">
        <v>331</v>
      </c>
      <c r="C9" s="482"/>
      <c r="D9" s="95">
        <f>SUM(E9:H9)</f>
        <v>4</v>
      </c>
      <c r="E9" s="272">
        <f>IF(E8&gt;M8,2,0)+IF(E8&lt;M8,0)+IF(E8=M8,1)</f>
        <v>1</v>
      </c>
      <c r="F9" s="273">
        <f t="shared" ref="F9:H9" si="2">IF(F8&gt;N8,2,0)+IF(F8&lt;N8,0)+IF(F8=N8,1)</f>
        <v>1</v>
      </c>
      <c r="G9" s="273">
        <f t="shared" si="2"/>
        <v>1</v>
      </c>
      <c r="H9" s="274">
        <f t="shared" si="2"/>
        <v>1</v>
      </c>
      <c r="I9" s="37"/>
      <c r="J9" s="481" t="s">
        <v>331</v>
      </c>
      <c r="K9" s="482"/>
      <c r="L9" s="95">
        <f>SUM(M9:P9)</f>
        <v>4</v>
      </c>
      <c r="M9" s="272">
        <f>IF(M8&gt;E8,2,0)+IF(M8&lt;E8,0)+IF(M8=E8,1)</f>
        <v>1</v>
      </c>
      <c r="N9" s="273">
        <f t="shared" ref="N9:P9" si="3">IF(N8&gt;F8,2,0)+IF(N8&lt;F8,0)+IF(N8=F8,1)</f>
        <v>1</v>
      </c>
      <c r="O9" s="273">
        <f t="shared" si="3"/>
        <v>1</v>
      </c>
      <c r="P9" s="274">
        <f t="shared" si="3"/>
        <v>1</v>
      </c>
    </row>
    <row r="10" spans="1:17" s="37" customFormat="1" ht="15.75" thickBot="1"/>
    <row r="11" spans="1:17" ht="27" thickBot="1">
      <c r="B11" s="504" t="s">
        <v>11</v>
      </c>
      <c r="C11" s="505"/>
      <c r="D11" s="505"/>
      <c r="E11" s="505"/>
      <c r="F11" s="505"/>
      <c r="G11" s="505"/>
      <c r="H11" s="506"/>
      <c r="I11" s="270"/>
      <c r="J11" s="504" t="s">
        <v>12</v>
      </c>
      <c r="K11" s="505"/>
      <c r="L11" s="505"/>
      <c r="M11" s="505"/>
      <c r="N11" s="505"/>
      <c r="O11" s="505"/>
      <c r="P11" s="506"/>
    </row>
    <row r="12" spans="1:17" ht="17.25">
      <c r="B12" s="501"/>
      <c r="C12" s="502"/>
      <c r="D12" s="503"/>
      <c r="E12" s="94"/>
      <c r="F12" s="90"/>
      <c r="G12" s="90"/>
      <c r="H12" s="91">
        <f>SUM(E12:G12)</f>
        <v>0</v>
      </c>
      <c r="I12" s="37"/>
      <c r="J12" s="501"/>
      <c r="K12" s="502"/>
      <c r="L12" s="503"/>
      <c r="M12" s="94"/>
      <c r="N12" s="90"/>
      <c r="O12" s="90"/>
      <c r="P12" s="91">
        <f>SUM(M12:O12)</f>
        <v>0</v>
      </c>
    </row>
    <row r="13" spans="1:17" ht="17.25">
      <c r="B13" s="492"/>
      <c r="C13" s="493"/>
      <c r="D13" s="494"/>
      <c r="E13" s="97"/>
      <c r="F13" s="89"/>
      <c r="G13" s="89"/>
      <c r="H13" s="92">
        <f t="shared" ref="H13:H17" si="4">SUM(E13:G13)</f>
        <v>0</v>
      </c>
      <c r="I13" s="37"/>
      <c r="J13" s="492"/>
      <c r="K13" s="493"/>
      <c r="L13" s="494"/>
      <c r="M13" s="97"/>
      <c r="N13" s="89"/>
      <c r="O13" s="89"/>
      <c r="P13" s="92">
        <f t="shared" ref="P13:P17" si="5">SUM(M13:O13)</f>
        <v>0</v>
      </c>
    </row>
    <row r="14" spans="1:17" ht="17.25">
      <c r="B14" s="492"/>
      <c r="C14" s="493"/>
      <c r="D14" s="494"/>
      <c r="E14" s="97"/>
      <c r="F14" s="89"/>
      <c r="G14" s="89"/>
      <c r="H14" s="92">
        <f t="shared" si="4"/>
        <v>0</v>
      </c>
      <c r="I14" s="37"/>
      <c r="J14" s="492"/>
      <c r="K14" s="493"/>
      <c r="L14" s="494"/>
      <c r="M14" s="97"/>
      <c r="N14" s="89"/>
      <c r="O14" s="89"/>
      <c r="P14" s="92">
        <f t="shared" si="5"/>
        <v>0</v>
      </c>
    </row>
    <row r="15" spans="1:17" ht="17.25">
      <c r="B15" s="492"/>
      <c r="C15" s="493"/>
      <c r="D15" s="494"/>
      <c r="E15" s="97"/>
      <c r="F15" s="89"/>
      <c r="G15" s="89"/>
      <c r="H15" s="92">
        <f t="shared" si="4"/>
        <v>0</v>
      </c>
      <c r="I15" s="37"/>
      <c r="J15" s="492"/>
      <c r="K15" s="493"/>
      <c r="L15" s="494"/>
      <c r="M15" s="97"/>
      <c r="N15" s="89"/>
      <c r="O15" s="89"/>
      <c r="P15" s="92">
        <f t="shared" si="5"/>
        <v>0</v>
      </c>
    </row>
    <row r="16" spans="1:17" ht="18" thickBot="1">
      <c r="B16" s="495"/>
      <c r="C16" s="496"/>
      <c r="D16" s="497"/>
      <c r="E16" s="98"/>
      <c r="F16" s="99"/>
      <c r="G16" s="99"/>
      <c r="H16" s="93">
        <f t="shared" si="4"/>
        <v>0</v>
      </c>
      <c r="I16" s="37"/>
      <c r="J16" s="495"/>
      <c r="K16" s="496"/>
      <c r="L16" s="497"/>
      <c r="M16" s="98"/>
      <c r="N16" s="99"/>
      <c r="O16" s="99"/>
      <c r="P16" s="93">
        <f t="shared" si="5"/>
        <v>0</v>
      </c>
    </row>
    <row r="17" spans="2:16" ht="19.5" thickBot="1">
      <c r="B17" s="498" t="s">
        <v>332</v>
      </c>
      <c r="C17" s="499"/>
      <c r="D17" s="500"/>
      <c r="E17" s="100">
        <f>SUM(E12:E16)</f>
        <v>0</v>
      </c>
      <c r="F17" s="101">
        <f>SUM(F12:F16)</f>
        <v>0</v>
      </c>
      <c r="G17" s="101">
        <f>SUM(G12:G16)</f>
        <v>0</v>
      </c>
      <c r="H17" s="96">
        <f t="shared" si="4"/>
        <v>0</v>
      </c>
      <c r="I17" s="37"/>
      <c r="J17" s="498" t="s">
        <v>332</v>
      </c>
      <c r="K17" s="499"/>
      <c r="L17" s="500"/>
      <c r="M17" s="100">
        <f>SUM(M12:M16)</f>
        <v>0</v>
      </c>
      <c r="N17" s="101">
        <f>SUM(N12:N16)</f>
        <v>0</v>
      </c>
      <c r="O17" s="101">
        <f>SUM(O12:O16)</f>
        <v>0</v>
      </c>
      <c r="P17" s="96">
        <f t="shared" si="5"/>
        <v>0</v>
      </c>
    </row>
    <row r="18" spans="2:16" ht="20.25" thickBot="1">
      <c r="B18" s="481" t="s">
        <v>331</v>
      </c>
      <c r="C18" s="482"/>
      <c r="D18" s="95">
        <f>SUM(E18:H18)</f>
        <v>4</v>
      </c>
      <c r="E18" s="272">
        <f>IF(E17&gt;M17,2,0)+IF(E17&lt;M17,0)+IF(E17=M17,1)</f>
        <v>1</v>
      </c>
      <c r="F18" s="273">
        <f t="shared" ref="F18:H18" si="6">IF(F17&gt;N17,2,0)+IF(F17&lt;N17,0)+IF(F17=N17,1)</f>
        <v>1</v>
      </c>
      <c r="G18" s="273">
        <f t="shared" si="6"/>
        <v>1</v>
      </c>
      <c r="H18" s="274">
        <f t="shared" si="6"/>
        <v>1</v>
      </c>
      <c r="I18" s="37"/>
      <c r="J18" s="481" t="s">
        <v>331</v>
      </c>
      <c r="K18" s="482"/>
      <c r="L18" s="95">
        <f>SUM(M18:P18)</f>
        <v>4</v>
      </c>
      <c r="M18" s="272">
        <f>IF(M17&gt;E17,2,0)+IF(M17&lt;E17,0)+IF(M17=E17,1)</f>
        <v>1</v>
      </c>
      <c r="N18" s="273">
        <f t="shared" ref="N18:P18" si="7">IF(N17&gt;F17,2,0)+IF(N17&lt;F17,0)+IF(N17=F17,1)</f>
        <v>1</v>
      </c>
      <c r="O18" s="273">
        <f t="shared" si="7"/>
        <v>1</v>
      </c>
      <c r="P18" s="274">
        <f t="shared" si="7"/>
        <v>1</v>
      </c>
    </row>
    <row r="19" spans="2:16" s="37" customFormat="1" ht="15.75" thickBot="1"/>
    <row r="20" spans="2:16" ht="27" thickBot="1">
      <c r="B20" s="507" t="s">
        <v>9</v>
      </c>
      <c r="C20" s="508"/>
      <c r="D20" s="508"/>
      <c r="E20" s="508"/>
      <c r="F20" s="508"/>
      <c r="G20" s="508"/>
      <c r="H20" s="509"/>
      <c r="I20" s="271"/>
      <c r="J20" s="507" t="s">
        <v>5</v>
      </c>
      <c r="K20" s="508"/>
      <c r="L20" s="508"/>
      <c r="M20" s="508"/>
      <c r="N20" s="508"/>
      <c r="O20" s="508"/>
      <c r="P20" s="509"/>
    </row>
    <row r="21" spans="2:16" ht="17.25">
      <c r="B21" s="501"/>
      <c r="C21" s="502"/>
      <c r="D21" s="503"/>
      <c r="E21" s="94"/>
      <c r="F21" s="90"/>
      <c r="G21" s="90"/>
      <c r="H21" s="91">
        <f>SUM(E21:G21)</f>
        <v>0</v>
      </c>
      <c r="I21" s="37"/>
      <c r="J21" s="501"/>
      <c r="K21" s="502"/>
      <c r="L21" s="503"/>
      <c r="M21" s="94"/>
      <c r="N21" s="90"/>
      <c r="O21" s="90"/>
      <c r="P21" s="91">
        <f>SUM(M21:O21)</f>
        <v>0</v>
      </c>
    </row>
    <row r="22" spans="2:16" ht="17.25">
      <c r="B22" s="492"/>
      <c r="C22" s="493"/>
      <c r="D22" s="494"/>
      <c r="E22" s="97"/>
      <c r="F22" s="89"/>
      <c r="G22" s="89"/>
      <c r="H22" s="92">
        <f t="shared" ref="H22:H26" si="8">SUM(E22:G22)</f>
        <v>0</v>
      </c>
      <c r="I22" s="37"/>
      <c r="J22" s="492"/>
      <c r="K22" s="493"/>
      <c r="L22" s="494"/>
      <c r="M22" s="97"/>
      <c r="N22" s="89"/>
      <c r="O22" s="89"/>
      <c r="P22" s="92">
        <f t="shared" ref="P22:P26" si="9">SUM(M22:O22)</f>
        <v>0</v>
      </c>
    </row>
    <row r="23" spans="2:16" ht="17.25">
      <c r="B23" s="492"/>
      <c r="C23" s="493"/>
      <c r="D23" s="494"/>
      <c r="E23" s="97"/>
      <c r="F23" s="89"/>
      <c r="G23" s="89"/>
      <c r="H23" s="92">
        <f t="shared" si="8"/>
        <v>0</v>
      </c>
      <c r="I23" s="37"/>
      <c r="J23" s="492"/>
      <c r="K23" s="493"/>
      <c r="L23" s="494"/>
      <c r="M23" s="97"/>
      <c r="N23" s="89"/>
      <c r="O23" s="89"/>
      <c r="P23" s="92">
        <f t="shared" si="9"/>
        <v>0</v>
      </c>
    </row>
    <row r="24" spans="2:16" ht="17.25">
      <c r="B24" s="492"/>
      <c r="C24" s="493"/>
      <c r="D24" s="494"/>
      <c r="E24" s="97"/>
      <c r="F24" s="89"/>
      <c r="G24" s="89"/>
      <c r="H24" s="92">
        <f t="shared" si="8"/>
        <v>0</v>
      </c>
      <c r="I24" s="37"/>
      <c r="J24" s="492"/>
      <c r="K24" s="493"/>
      <c r="L24" s="494"/>
      <c r="M24" s="97"/>
      <c r="N24" s="89"/>
      <c r="O24" s="89"/>
      <c r="P24" s="92">
        <f t="shared" si="9"/>
        <v>0</v>
      </c>
    </row>
    <row r="25" spans="2:16" ht="18" thickBot="1">
      <c r="B25" s="495"/>
      <c r="C25" s="496"/>
      <c r="D25" s="497"/>
      <c r="E25" s="98"/>
      <c r="F25" s="99"/>
      <c r="G25" s="99"/>
      <c r="H25" s="93">
        <f t="shared" si="8"/>
        <v>0</v>
      </c>
      <c r="I25" s="37"/>
      <c r="J25" s="495"/>
      <c r="K25" s="496"/>
      <c r="L25" s="497"/>
      <c r="M25" s="98"/>
      <c r="N25" s="99"/>
      <c r="O25" s="99"/>
      <c r="P25" s="93">
        <f t="shared" si="9"/>
        <v>0</v>
      </c>
    </row>
    <row r="26" spans="2:16" ht="19.5" thickBot="1">
      <c r="B26" s="498" t="s">
        <v>332</v>
      </c>
      <c r="C26" s="499"/>
      <c r="D26" s="500"/>
      <c r="E26" s="100">
        <f>SUM(E21:E25)</f>
        <v>0</v>
      </c>
      <c r="F26" s="101">
        <f>SUM(F21:F25)</f>
        <v>0</v>
      </c>
      <c r="G26" s="101">
        <f>SUM(G21:G25)</f>
        <v>0</v>
      </c>
      <c r="H26" s="96">
        <f t="shared" si="8"/>
        <v>0</v>
      </c>
      <c r="I26" s="37"/>
      <c r="J26" s="498" t="s">
        <v>332</v>
      </c>
      <c r="K26" s="499"/>
      <c r="L26" s="500"/>
      <c r="M26" s="100">
        <f>SUM(M21:M25)</f>
        <v>0</v>
      </c>
      <c r="N26" s="101">
        <f>SUM(N21:N25)</f>
        <v>0</v>
      </c>
      <c r="O26" s="101">
        <f>SUM(O21:O25)</f>
        <v>0</v>
      </c>
      <c r="P26" s="96">
        <f t="shared" si="9"/>
        <v>0</v>
      </c>
    </row>
    <row r="27" spans="2:16" ht="20.25" thickBot="1">
      <c r="B27" s="481" t="s">
        <v>331</v>
      </c>
      <c r="C27" s="482"/>
      <c r="D27" s="95">
        <f>SUM(E27:H27)</f>
        <v>4</v>
      </c>
      <c r="E27" s="272">
        <f>IF(E26&gt;M26,2,0)+IF(E26&lt;M26,0)+IF(E26=M26,1)</f>
        <v>1</v>
      </c>
      <c r="F27" s="273">
        <f t="shared" ref="F27" si="10">IF(F26&gt;N26,2,0)+IF(F26&lt;N26,0)+IF(F26=N26,1)</f>
        <v>1</v>
      </c>
      <c r="G27" s="273">
        <f t="shared" ref="G27" si="11">IF(G26&gt;O26,2,0)+IF(G26&lt;O26,0)+IF(G26=O26,1)</f>
        <v>1</v>
      </c>
      <c r="H27" s="274">
        <f t="shared" ref="H27" si="12">IF(H26&gt;P26,2,0)+IF(H26&lt;P26,0)+IF(H26=P26,1)</f>
        <v>1</v>
      </c>
      <c r="I27" s="37"/>
      <c r="J27" s="481" t="s">
        <v>331</v>
      </c>
      <c r="K27" s="482"/>
      <c r="L27" s="95">
        <f>SUM(M27:P27)</f>
        <v>4</v>
      </c>
      <c r="M27" s="272">
        <f>IF(M26&gt;E26,2,0)+IF(M26&lt;E26,0)+IF(M26=E26,1)</f>
        <v>1</v>
      </c>
      <c r="N27" s="273">
        <f t="shared" ref="N27" si="13">IF(N26&gt;F26,2,0)+IF(N26&lt;F26,0)+IF(N26=F26,1)</f>
        <v>1</v>
      </c>
      <c r="O27" s="273">
        <f t="shared" ref="O27" si="14">IF(O26&gt;G26,2,0)+IF(O26&lt;G26,0)+IF(O26=G26,1)</f>
        <v>1</v>
      </c>
      <c r="P27" s="274">
        <f t="shared" ref="P27" si="15">IF(P26&gt;H26,2,0)+IF(P26&lt;H26,0)+IF(P26=H26,1)</f>
        <v>1</v>
      </c>
    </row>
    <row r="28" spans="2:16" s="37" customFormat="1" ht="15.75" thickBot="1"/>
    <row r="29" spans="2:16" ht="27" thickBot="1">
      <c r="B29" s="504" t="s">
        <v>15</v>
      </c>
      <c r="C29" s="505"/>
      <c r="D29" s="505"/>
      <c r="E29" s="505"/>
      <c r="F29" s="505"/>
      <c r="G29" s="505"/>
      <c r="H29" s="506"/>
      <c r="I29" s="270"/>
      <c r="J29" s="504" t="s">
        <v>16</v>
      </c>
      <c r="K29" s="505"/>
      <c r="L29" s="505"/>
      <c r="M29" s="505"/>
      <c r="N29" s="505"/>
      <c r="O29" s="505"/>
      <c r="P29" s="506"/>
    </row>
    <row r="30" spans="2:16" ht="17.25">
      <c r="B30" s="501"/>
      <c r="C30" s="502"/>
      <c r="D30" s="503"/>
      <c r="E30" s="94"/>
      <c r="F30" s="90"/>
      <c r="G30" s="90"/>
      <c r="H30" s="91">
        <f>SUM(E30:G30)</f>
        <v>0</v>
      </c>
      <c r="I30" s="37"/>
      <c r="J30" s="501"/>
      <c r="K30" s="502"/>
      <c r="L30" s="503"/>
      <c r="M30" s="94"/>
      <c r="N30" s="90"/>
      <c r="O30" s="90"/>
      <c r="P30" s="91">
        <f>SUM(M30:O30)</f>
        <v>0</v>
      </c>
    </row>
    <row r="31" spans="2:16" ht="17.25">
      <c r="B31" s="492"/>
      <c r="C31" s="493"/>
      <c r="D31" s="494"/>
      <c r="E31" s="97"/>
      <c r="F31" s="89"/>
      <c r="G31" s="89"/>
      <c r="H31" s="92">
        <f t="shared" ref="H31:H35" si="16">SUM(E31:G31)</f>
        <v>0</v>
      </c>
      <c r="I31" s="37"/>
      <c r="J31" s="492"/>
      <c r="K31" s="493"/>
      <c r="L31" s="494"/>
      <c r="M31" s="97"/>
      <c r="N31" s="89"/>
      <c r="O31" s="89"/>
      <c r="P31" s="92">
        <f t="shared" ref="P31:P35" si="17">SUM(M31:O31)</f>
        <v>0</v>
      </c>
    </row>
    <row r="32" spans="2:16" ht="17.25">
      <c r="B32" s="492"/>
      <c r="C32" s="493"/>
      <c r="D32" s="494"/>
      <c r="E32" s="97"/>
      <c r="F32" s="89"/>
      <c r="G32" s="89"/>
      <c r="H32" s="92">
        <f t="shared" si="16"/>
        <v>0</v>
      </c>
      <c r="I32" s="37"/>
      <c r="J32" s="492"/>
      <c r="K32" s="493"/>
      <c r="L32" s="494"/>
      <c r="M32" s="97"/>
      <c r="N32" s="89"/>
      <c r="O32" s="89"/>
      <c r="P32" s="92">
        <f t="shared" si="17"/>
        <v>0</v>
      </c>
    </row>
    <row r="33" spans="2:16" ht="17.25">
      <c r="B33" s="492"/>
      <c r="C33" s="493"/>
      <c r="D33" s="494"/>
      <c r="E33" s="97"/>
      <c r="F33" s="89"/>
      <c r="G33" s="89"/>
      <c r="H33" s="92">
        <f t="shared" si="16"/>
        <v>0</v>
      </c>
      <c r="I33" s="37"/>
      <c r="J33" s="492"/>
      <c r="K33" s="493"/>
      <c r="L33" s="494"/>
      <c r="M33" s="97"/>
      <c r="N33" s="89"/>
      <c r="O33" s="89"/>
      <c r="P33" s="92">
        <f t="shared" si="17"/>
        <v>0</v>
      </c>
    </row>
    <row r="34" spans="2:16" ht="18" thickBot="1">
      <c r="B34" s="495"/>
      <c r="C34" s="496"/>
      <c r="D34" s="497"/>
      <c r="E34" s="98"/>
      <c r="F34" s="99"/>
      <c r="G34" s="99"/>
      <c r="H34" s="93">
        <f t="shared" si="16"/>
        <v>0</v>
      </c>
      <c r="I34" s="37"/>
      <c r="J34" s="495"/>
      <c r="K34" s="496"/>
      <c r="L34" s="497"/>
      <c r="M34" s="98"/>
      <c r="N34" s="99"/>
      <c r="O34" s="99"/>
      <c r="P34" s="93">
        <f t="shared" si="17"/>
        <v>0</v>
      </c>
    </row>
    <row r="35" spans="2:16" ht="19.5" thickBot="1">
      <c r="B35" s="498" t="s">
        <v>332</v>
      </c>
      <c r="C35" s="499"/>
      <c r="D35" s="500"/>
      <c r="E35" s="100">
        <f>SUM(E30:E34)</f>
        <v>0</v>
      </c>
      <c r="F35" s="101">
        <f>SUM(F30:F34)</f>
        <v>0</v>
      </c>
      <c r="G35" s="101">
        <f>SUM(G30:G34)</f>
        <v>0</v>
      </c>
      <c r="H35" s="96">
        <f t="shared" si="16"/>
        <v>0</v>
      </c>
      <c r="I35" s="37"/>
      <c r="J35" s="498" t="s">
        <v>332</v>
      </c>
      <c r="K35" s="499"/>
      <c r="L35" s="500"/>
      <c r="M35" s="100">
        <f>SUM(M30:M34)</f>
        <v>0</v>
      </c>
      <c r="N35" s="101">
        <f>SUM(N30:N34)</f>
        <v>0</v>
      </c>
      <c r="O35" s="101">
        <f>SUM(O30:O34)</f>
        <v>0</v>
      </c>
      <c r="P35" s="96">
        <f t="shared" si="17"/>
        <v>0</v>
      </c>
    </row>
    <row r="36" spans="2:16" ht="20.25" thickBot="1">
      <c r="B36" s="481" t="s">
        <v>331</v>
      </c>
      <c r="C36" s="482"/>
      <c r="D36" s="95">
        <f>SUM(E36:H36)</f>
        <v>4</v>
      </c>
      <c r="E36" s="272">
        <f>IF(E35&gt;M35,2,0)+IF(E35&lt;M35,0)+IF(E35=M35,1)</f>
        <v>1</v>
      </c>
      <c r="F36" s="273">
        <f t="shared" ref="F36" si="18">IF(F35&gt;N35,2,0)+IF(F35&lt;N35,0)+IF(F35=N35,1)</f>
        <v>1</v>
      </c>
      <c r="G36" s="273">
        <f t="shared" ref="G36" si="19">IF(G35&gt;O35,2,0)+IF(G35&lt;O35,0)+IF(G35=O35,1)</f>
        <v>1</v>
      </c>
      <c r="H36" s="274">
        <f t="shared" ref="H36" si="20">IF(H35&gt;P35,2,0)+IF(H35&lt;P35,0)+IF(H35=P35,1)</f>
        <v>1</v>
      </c>
      <c r="I36" s="37"/>
      <c r="J36" s="481" t="s">
        <v>331</v>
      </c>
      <c r="K36" s="482"/>
      <c r="L36" s="95">
        <f>SUM(M36:P36)</f>
        <v>4</v>
      </c>
      <c r="M36" s="272">
        <f>IF(M35&gt;E35,2,0)+IF(M35&lt;E35,0)+IF(M35=E35,1)</f>
        <v>1</v>
      </c>
      <c r="N36" s="273">
        <f t="shared" ref="N36" si="21">IF(N35&gt;F35,2,0)+IF(N35&lt;F35,0)+IF(N35=F35,1)</f>
        <v>1</v>
      </c>
      <c r="O36" s="273">
        <f t="shared" ref="O36" si="22">IF(O35&gt;G35,2,0)+IF(O35&lt;G35,0)+IF(O35=G35,1)</f>
        <v>1</v>
      </c>
      <c r="P36" s="274">
        <f t="shared" ref="P36" si="23">IF(P35&gt;H35,2,0)+IF(P35&lt;H35,0)+IF(P35=H35,1)</f>
        <v>1</v>
      </c>
    </row>
    <row r="37" spans="2:16" s="37" customFormat="1" ht="15.75" thickBot="1"/>
    <row r="38" spans="2:16" ht="27" thickBot="1">
      <c r="B38" s="507" t="s">
        <v>14</v>
      </c>
      <c r="C38" s="508"/>
      <c r="D38" s="508"/>
      <c r="E38" s="508"/>
      <c r="F38" s="508"/>
      <c r="G38" s="508"/>
      <c r="H38" s="509"/>
      <c r="I38" s="271"/>
      <c r="J38" s="507" t="s">
        <v>13</v>
      </c>
      <c r="K38" s="508"/>
      <c r="L38" s="508"/>
      <c r="M38" s="508"/>
      <c r="N38" s="508"/>
      <c r="O38" s="508"/>
      <c r="P38" s="509"/>
    </row>
    <row r="39" spans="2:16" ht="17.25">
      <c r="B39" s="501"/>
      <c r="C39" s="502"/>
      <c r="D39" s="503"/>
      <c r="E39" s="94"/>
      <c r="F39" s="90"/>
      <c r="G39" s="90"/>
      <c r="H39" s="91">
        <f>SUM(E39:G39)</f>
        <v>0</v>
      </c>
      <c r="I39" s="37"/>
      <c r="J39" s="501"/>
      <c r="K39" s="502"/>
      <c r="L39" s="503"/>
      <c r="M39" s="94"/>
      <c r="N39" s="90"/>
      <c r="O39" s="90"/>
      <c r="P39" s="91">
        <f>SUM(M39:O39)</f>
        <v>0</v>
      </c>
    </row>
    <row r="40" spans="2:16" ht="17.25">
      <c r="B40" s="492"/>
      <c r="C40" s="493"/>
      <c r="D40" s="494"/>
      <c r="E40" s="97"/>
      <c r="F40" s="89"/>
      <c r="G40" s="89"/>
      <c r="H40" s="92">
        <f t="shared" ref="H40:H44" si="24">SUM(E40:G40)</f>
        <v>0</v>
      </c>
      <c r="I40" s="37"/>
      <c r="J40" s="492"/>
      <c r="K40" s="493"/>
      <c r="L40" s="494"/>
      <c r="M40" s="97"/>
      <c r="N40" s="89"/>
      <c r="O40" s="89"/>
      <c r="P40" s="92">
        <f t="shared" ref="P40:P44" si="25">SUM(M40:O40)</f>
        <v>0</v>
      </c>
    </row>
    <row r="41" spans="2:16" ht="17.25">
      <c r="B41" s="492"/>
      <c r="C41" s="493"/>
      <c r="D41" s="494"/>
      <c r="E41" s="97"/>
      <c r="F41" s="89"/>
      <c r="G41" s="89"/>
      <c r="H41" s="92">
        <f t="shared" si="24"/>
        <v>0</v>
      </c>
      <c r="I41" s="37"/>
      <c r="J41" s="492"/>
      <c r="K41" s="493"/>
      <c r="L41" s="494"/>
      <c r="M41" s="97"/>
      <c r="N41" s="89"/>
      <c r="O41" s="89"/>
      <c r="P41" s="92">
        <f t="shared" si="25"/>
        <v>0</v>
      </c>
    </row>
    <row r="42" spans="2:16" ht="17.25">
      <c r="B42" s="492"/>
      <c r="C42" s="493"/>
      <c r="D42" s="494"/>
      <c r="E42" s="97"/>
      <c r="F42" s="89"/>
      <c r="G42" s="89"/>
      <c r="H42" s="92">
        <f t="shared" si="24"/>
        <v>0</v>
      </c>
      <c r="I42" s="37"/>
      <c r="J42" s="492"/>
      <c r="K42" s="493"/>
      <c r="L42" s="494"/>
      <c r="M42" s="97"/>
      <c r="N42" s="89"/>
      <c r="O42" s="89"/>
      <c r="P42" s="92">
        <f t="shared" si="25"/>
        <v>0</v>
      </c>
    </row>
    <row r="43" spans="2:16" ht="18" thickBot="1">
      <c r="B43" s="495"/>
      <c r="C43" s="496"/>
      <c r="D43" s="497"/>
      <c r="E43" s="98"/>
      <c r="F43" s="99"/>
      <c r="G43" s="99"/>
      <c r="H43" s="93">
        <f t="shared" si="24"/>
        <v>0</v>
      </c>
      <c r="I43" s="37"/>
      <c r="J43" s="495"/>
      <c r="K43" s="496"/>
      <c r="L43" s="497"/>
      <c r="M43" s="98"/>
      <c r="N43" s="99"/>
      <c r="O43" s="99"/>
      <c r="P43" s="93">
        <f t="shared" si="25"/>
        <v>0</v>
      </c>
    </row>
    <row r="44" spans="2:16" ht="19.5" thickBot="1">
      <c r="B44" s="498" t="s">
        <v>332</v>
      </c>
      <c r="C44" s="499"/>
      <c r="D44" s="500"/>
      <c r="E44" s="100">
        <f>SUM(E39:E43)</f>
        <v>0</v>
      </c>
      <c r="F44" s="101">
        <f>SUM(F39:F43)</f>
        <v>0</v>
      </c>
      <c r="G44" s="101">
        <f>SUM(G39:G43)</f>
        <v>0</v>
      </c>
      <c r="H44" s="96">
        <f t="shared" si="24"/>
        <v>0</v>
      </c>
      <c r="I44" s="37"/>
      <c r="J44" s="498" t="s">
        <v>332</v>
      </c>
      <c r="K44" s="499"/>
      <c r="L44" s="500"/>
      <c r="M44" s="100">
        <f>SUM(M39:M43)</f>
        <v>0</v>
      </c>
      <c r="N44" s="101">
        <f>SUM(N39:N43)</f>
        <v>0</v>
      </c>
      <c r="O44" s="101">
        <f>SUM(O39:O43)</f>
        <v>0</v>
      </c>
      <c r="P44" s="96">
        <f t="shared" si="25"/>
        <v>0</v>
      </c>
    </row>
    <row r="45" spans="2:16" ht="20.25" thickBot="1">
      <c r="B45" s="481" t="s">
        <v>331</v>
      </c>
      <c r="C45" s="482"/>
      <c r="D45" s="95">
        <f>SUM(E45:H45)</f>
        <v>4</v>
      </c>
      <c r="E45" s="272">
        <f>IF(E44&gt;M44,2,0)+IF(E44&lt;M44,0)+IF(E44=M44,1)</f>
        <v>1</v>
      </c>
      <c r="F45" s="273">
        <f t="shared" ref="F45" si="26">IF(F44&gt;N44,2,0)+IF(F44&lt;N44,0)+IF(F44=N44,1)</f>
        <v>1</v>
      </c>
      <c r="G45" s="273">
        <f t="shared" ref="G45" si="27">IF(G44&gt;O44,2,0)+IF(G44&lt;O44,0)+IF(G44=O44,1)</f>
        <v>1</v>
      </c>
      <c r="H45" s="274">
        <f t="shared" ref="H45" si="28">IF(H44&gt;P44,2,0)+IF(H44&lt;P44,0)+IF(H44=P44,1)</f>
        <v>1</v>
      </c>
      <c r="I45" s="37"/>
      <c r="J45" s="481" t="s">
        <v>331</v>
      </c>
      <c r="K45" s="482"/>
      <c r="L45" s="95">
        <f>SUM(M45:P45)</f>
        <v>4</v>
      </c>
      <c r="M45" s="272">
        <f>IF(M44&gt;E44,2,0)+IF(M44&lt;E44,0)+IF(M44=E44,1)</f>
        <v>1</v>
      </c>
      <c r="N45" s="273">
        <f t="shared" ref="N45" si="29">IF(N44&gt;F44,2,0)+IF(N44&lt;F44,0)+IF(N44=F44,1)</f>
        <v>1</v>
      </c>
      <c r="O45" s="273">
        <f t="shared" ref="O45" si="30">IF(O44&gt;G44,2,0)+IF(O44&lt;G44,0)+IF(O44=G44,1)</f>
        <v>1</v>
      </c>
      <c r="P45" s="274">
        <f t="shared" ref="P45" si="31">IF(P44&gt;H44,2,0)+IF(P44&lt;H44,0)+IF(P44=H44,1)</f>
        <v>1</v>
      </c>
    </row>
    <row r="46" spans="2:16" s="37" customFormat="1" ht="15.75" thickBot="1"/>
    <row r="47" spans="2:16" ht="27" thickBot="1">
      <c r="B47" s="504" t="s">
        <v>3</v>
      </c>
      <c r="C47" s="505"/>
      <c r="D47" s="505"/>
      <c r="E47" s="505"/>
      <c r="F47" s="505"/>
      <c r="G47" s="505"/>
      <c r="H47" s="506"/>
      <c r="I47" s="270"/>
      <c r="J47" s="504" t="s">
        <v>10</v>
      </c>
      <c r="K47" s="505"/>
      <c r="L47" s="505"/>
      <c r="M47" s="505"/>
      <c r="N47" s="505"/>
      <c r="O47" s="505"/>
      <c r="P47" s="506"/>
    </row>
    <row r="48" spans="2:16" ht="17.25">
      <c r="B48" s="501"/>
      <c r="C48" s="502"/>
      <c r="D48" s="503"/>
      <c r="E48" s="94"/>
      <c r="F48" s="90"/>
      <c r="G48" s="90"/>
      <c r="H48" s="91">
        <f>SUM(E48:G48)</f>
        <v>0</v>
      </c>
      <c r="I48" s="37"/>
      <c r="J48" s="501"/>
      <c r="K48" s="502"/>
      <c r="L48" s="503"/>
      <c r="M48" s="94"/>
      <c r="N48" s="90"/>
      <c r="O48" s="90"/>
      <c r="P48" s="91">
        <f>SUM(M48:O48)</f>
        <v>0</v>
      </c>
    </row>
    <row r="49" spans="2:16" ht="17.25">
      <c r="B49" s="492"/>
      <c r="C49" s="493"/>
      <c r="D49" s="494"/>
      <c r="E49" s="97"/>
      <c r="F49" s="89"/>
      <c r="G49" s="89"/>
      <c r="H49" s="92">
        <f t="shared" ref="H49:H53" si="32">SUM(E49:G49)</f>
        <v>0</v>
      </c>
      <c r="I49" s="37"/>
      <c r="J49" s="492"/>
      <c r="K49" s="493"/>
      <c r="L49" s="494"/>
      <c r="M49" s="97"/>
      <c r="N49" s="89"/>
      <c r="O49" s="89"/>
      <c r="P49" s="92">
        <f t="shared" ref="P49:P53" si="33">SUM(M49:O49)</f>
        <v>0</v>
      </c>
    </row>
    <row r="50" spans="2:16" ht="17.25">
      <c r="B50" s="492"/>
      <c r="C50" s="493"/>
      <c r="D50" s="494"/>
      <c r="E50" s="97"/>
      <c r="F50" s="89"/>
      <c r="G50" s="89"/>
      <c r="H50" s="92">
        <f t="shared" si="32"/>
        <v>0</v>
      </c>
      <c r="I50" s="37"/>
      <c r="J50" s="492"/>
      <c r="K50" s="493"/>
      <c r="L50" s="494"/>
      <c r="M50" s="97"/>
      <c r="N50" s="89"/>
      <c r="O50" s="89"/>
      <c r="P50" s="92">
        <f t="shared" si="33"/>
        <v>0</v>
      </c>
    </row>
    <row r="51" spans="2:16" ht="17.25">
      <c r="B51" s="492"/>
      <c r="C51" s="493"/>
      <c r="D51" s="494"/>
      <c r="E51" s="97"/>
      <c r="F51" s="89"/>
      <c r="G51" s="89"/>
      <c r="H51" s="92">
        <f t="shared" si="32"/>
        <v>0</v>
      </c>
      <c r="I51" s="37"/>
      <c r="J51" s="492"/>
      <c r="K51" s="493"/>
      <c r="L51" s="494"/>
      <c r="M51" s="97"/>
      <c r="N51" s="89"/>
      <c r="O51" s="89"/>
      <c r="P51" s="92">
        <f t="shared" si="33"/>
        <v>0</v>
      </c>
    </row>
    <row r="52" spans="2:16" ht="18" thickBot="1">
      <c r="B52" s="495"/>
      <c r="C52" s="496"/>
      <c r="D52" s="497"/>
      <c r="E52" s="98"/>
      <c r="F52" s="99"/>
      <c r="G52" s="99"/>
      <c r="H52" s="93">
        <f t="shared" si="32"/>
        <v>0</v>
      </c>
      <c r="I52" s="37"/>
      <c r="J52" s="495"/>
      <c r="K52" s="496"/>
      <c r="L52" s="497"/>
      <c r="M52" s="98"/>
      <c r="N52" s="99"/>
      <c r="O52" s="99"/>
      <c r="P52" s="93">
        <f t="shared" si="33"/>
        <v>0</v>
      </c>
    </row>
    <row r="53" spans="2:16" ht="19.5" thickBot="1">
      <c r="B53" s="498" t="s">
        <v>332</v>
      </c>
      <c r="C53" s="499"/>
      <c r="D53" s="500"/>
      <c r="E53" s="100">
        <f>SUM(E48:E52)</f>
        <v>0</v>
      </c>
      <c r="F53" s="101">
        <f>SUM(F48:F52)</f>
        <v>0</v>
      </c>
      <c r="G53" s="101">
        <f>SUM(G48:G52)</f>
        <v>0</v>
      </c>
      <c r="H53" s="96">
        <f t="shared" si="32"/>
        <v>0</v>
      </c>
      <c r="I53" s="37"/>
      <c r="J53" s="498" t="s">
        <v>332</v>
      </c>
      <c r="K53" s="499"/>
      <c r="L53" s="500"/>
      <c r="M53" s="100">
        <f>SUM(M48:M52)</f>
        <v>0</v>
      </c>
      <c r="N53" s="101">
        <f>SUM(N48:N52)</f>
        <v>0</v>
      </c>
      <c r="O53" s="101">
        <f>SUM(O48:O52)</f>
        <v>0</v>
      </c>
      <c r="P53" s="96">
        <f t="shared" si="33"/>
        <v>0</v>
      </c>
    </row>
    <row r="54" spans="2:16" ht="20.25" thickBot="1">
      <c r="B54" s="481" t="s">
        <v>331</v>
      </c>
      <c r="C54" s="482"/>
      <c r="D54" s="95">
        <f>SUM(E54:H54)</f>
        <v>4</v>
      </c>
      <c r="E54" s="272">
        <f>IF(E53&gt;M53,2,0)+IF(E53&lt;M53,0)+IF(E53=M53,1)</f>
        <v>1</v>
      </c>
      <c r="F54" s="273">
        <f t="shared" ref="F54" si="34">IF(F53&gt;N53,2,0)+IF(F53&lt;N53,0)+IF(F53=N53,1)</f>
        <v>1</v>
      </c>
      <c r="G54" s="273">
        <f t="shared" ref="G54" si="35">IF(G53&gt;O53,2,0)+IF(G53&lt;O53,0)+IF(G53=O53,1)</f>
        <v>1</v>
      </c>
      <c r="H54" s="274">
        <f t="shared" ref="H54" si="36">IF(H53&gt;P53,2,0)+IF(H53&lt;P53,0)+IF(H53=P53,1)</f>
        <v>1</v>
      </c>
      <c r="I54" s="37"/>
      <c r="J54" s="481" t="s">
        <v>331</v>
      </c>
      <c r="K54" s="482"/>
      <c r="L54" s="95">
        <f>SUM(M54:P54)</f>
        <v>4</v>
      </c>
      <c r="M54" s="272">
        <f>IF(M53&gt;E53,2,0)+IF(M53&lt;E53,0)+IF(M53=E53,1)</f>
        <v>1</v>
      </c>
      <c r="N54" s="273">
        <f t="shared" ref="N54" si="37">IF(N53&gt;F53,2,0)+IF(N53&lt;F53,0)+IF(N53=F53,1)</f>
        <v>1</v>
      </c>
      <c r="O54" s="273">
        <f t="shared" ref="O54" si="38">IF(O53&gt;G53,2,0)+IF(O53&lt;G53,0)+IF(O53=G53,1)</f>
        <v>1</v>
      </c>
      <c r="P54" s="274">
        <f t="shared" ref="P54" si="39">IF(P53&gt;H53,2,0)+IF(P53&lt;H53,0)+IF(P53=H53,1)</f>
        <v>1</v>
      </c>
    </row>
    <row r="55" spans="2:16" s="37" customFormat="1" ht="15.75" thickBot="1"/>
    <row r="56" spans="2:16" ht="27" thickBot="1">
      <c r="B56" s="507" t="s">
        <v>6</v>
      </c>
      <c r="C56" s="508"/>
      <c r="D56" s="508"/>
      <c r="E56" s="508"/>
      <c r="F56" s="508"/>
      <c r="G56" s="508"/>
      <c r="H56" s="509"/>
      <c r="I56" s="271"/>
      <c r="J56" s="507" t="s">
        <v>7</v>
      </c>
      <c r="K56" s="508"/>
      <c r="L56" s="508"/>
      <c r="M56" s="508"/>
      <c r="N56" s="508"/>
      <c r="O56" s="508"/>
      <c r="P56" s="509"/>
    </row>
    <row r="57" spans="2:16" ht="17.25">
      <c r="B57" s="501"/>
      <c r="C57" s="502"/>
      <c r="D57" s="503"/>
      <c r="E57" s="94"/>
      <c r="F57" s="90"/>
      <c r="G57" s="90"/>
      <c r="H57" s="91">
        <f>SUM(E57:G57)</f>
        <v>0</v>
      </c>
      <c r="I57" s="37"/>
      <c r="J57" s="501"/>
      <c r="K57" s="502"/>
      <c r="L57" s="503"/>
      <c r="M57" s="94"/>
      <c r="N57" s="90"/>
      <c r="O57" s="90"/>
      <c r="P57" s="91">
        <f>SUM(M57:O57)</f>
        <v>0</v>
      </c>
    </row>
    <row r="58" spans="2:16" ht="17.25">
      <c r="B58" s="492"/>
      <c r="C58" s="493"/>
      <c r="D58" s="494"/>
      <c r="E58" s="97"/>
      <c r="F58" s="89"/>
      <c r="G58" s="89"/>
      <c r="H58" s="92">
        <f t="shared" ref="H58:H62" si="40">SUM(E58:G58)</f>
        <v>0</v>
      </c>
      <c r="I58" s="37"/>
      <c r="J58" s="492"/>
      <c r="K58" s="493"/>
      <c r="L58" s="494"/>
      <c r="M58" s="97"/>
      <c r="N58" s="89"/>
      <c r="O58" s="89"/>
      <c r="P58" s="92">
        <f t="shared" ref="P58:P62" si="41">SUM(M58:O58)</f>
        <v>0</v>
      </c>
    </row>
    <row r="59" spans="2:16" ht="17.25">
      <c r="B59" s="492"/>
      <c r="C59" s="493"/>
      <c r="D59" s="494"/>
      <c r="E59" s="97"/>
      <c r="F59" s="89"/>
      <c r="G59" s="89"/>
      <c r="H59" s="92">
        <f t="shared" si="40"/>
        <v>0</v>
      </c>
      <c r="I59" s="37"/>
      <c r="J59" s="492"/>
      <c r="K59" s="493"/>
      <c r="L59" s="494"/>
      <c r="M59" s="97"/>
      <c r="N59" s="89"/>
      <c r="O59" s="89"/>
      <c r="P59" s="92">
        <f t="shared" si="41"/>
        <v>0</v>
      </c>
    </row>
    <row r="60" spans="2:16" ht="17.25">
      <c r="B60" s="492"/>
      <c r="C60" s="493"/>
      <c r="D60" s="494"/>
      <c r="E60" s="97"/>
      <c r="F60" s="89"/>
      <c r="G60" s="89"/>
      <c r="H60" s="92">
        <f t="shared" si="40"/>
        <v>0</v>
      </c>
      <c r="I60" s="37"/>
      <c r="J60" s="492"/>
      <c r="K60" s="493"/>
      <c r="L60" s="494"/>
      <c r="M60" s="97"/>
      <c r="N60" s="89"/>
      <c r="O60" s="89"/>
      <c r="P60" s="92">
        <f t="shared" si="41"/>
        <v>0</v>
      </c>
    </row>
    <row r="61" spans="2:16" ht="18" thickBot="1">
      <c r="B61" s="495"/>
      <c r="C61" s="496"/>
      <c r="D61" s="497"/>
      <c r="E61" s="98"/>
      <c r="F61" s="99"/>
      <c r="G61" s="99"/>
      <c r="H61" s="93">
        <f t="shared" si="40"/>
        <v>0</v>
      </c>
      <c r="I61" s="37"/>
      <c r="J61" s="495"/>
      <c r="K61" s="496"/>
      <c r="L61" s="497"/>
      <c r="M61" s="98"/>
      <c r="N61" s="99"/>
      <c r="O61" s="99"/>
      <c r="P61" s="93">
        <f t="shared" si="41"/>
        <v>0</v>
      </c>
    </row>
    <row r="62" spans="2:16" ht="19.5" thickBot="1">
      <c r="B62" s="498" t="s">
        <v>332</v>
      </c>
      <c r="C62" s="499"/>
      <c r="D62" s="500"/>
      <c r="E62" s="100">
        <f>SUM(E57:E61)</f>
        <v>0</v>
      </c>
      <c r="F62" s="101">
        <f>SUM(F57:F61)</f>
        <v>0</v>
      </c>
      <c r="G62" s="101">
        <f>SUM(G57:G61)</f>
        <v>0</v>
      </c>
      <c r="H62" s="96">
        <f t="shared" si="40"/>
        <v>0</v>
      </c>
      <c r="I62" s="37"/>
      <c r="J62" s="498" t="s">
        <v>332</v>
      </c>
      <c r="K62" s="499"/>
      <c r="L62" s="500"/>
      <c r="M62" s="100">
        <f>SUM(M57:M61)</f>
        <v>0</v>
      </c>
      <c r="N62" s="101">
        <f>SUM(N57:N61)</f>
        <v>0</v>
      </c>
      <c r="O62" s="101">
        <f>SUM(O57:O61)</f>
        <v>0</v>
      </c>
      <c r="P62" s="96">
        <f t="shared" si="41"/>
        <v>0</v>
      </c>
    </row>
    <row r="63" spans="2:16" ht="20.25" thickBot="1">
      <c r="B63" s="481" t="s">
        <v>331</v>
      </c>
      <c r="C63" s="482"/>
      <c r="D63" s="95">
        <f>SUM(E63:H63)</f>
        <v>4</v>
      </c>
      <c r="E63" s="272">
        <f>IF(E62&gt;M62,2,0)+IF(E62&lt;M62,0)+IF(E62=M62,1)</f>
        <v>1</v>
      </c>
      <c r="F63" s="273">
        <f t="shared" ref="F63" si="42">IF(F62&gt;N62,2,0)+IF(F62&lt;N62,0)+IF(F62=N62,1)</f>
        <v>1</v>
      </c>
      <c r="G63" s="273">
        <f t="shared" ref="G63" si="43">IF(G62&gt;O62,2,0)+IF(G62&lt;O62,0)+IF(G62=O62,1)</f>
        <v>1</v>
      </c>
      <c r="H63" s="274">
        <f t="shared" ref="H63" si="44">IF(H62&gt;P62,2,0)+IF(H62&lt;P62,0)+IF(H62=P62,1)</f>
        <v>1</v>
      </c>
      <c r="I63" s="37"/>
      <c r="J63" s="481" t="s">
        <v>331</v>
      </c>
      <c r="K63" s="482"/>
      <c r="L63" s="95">
        <f>SUM(M63:P63)</f>
        <v>4</v>
      </c>
      <c r="M63" s="272">
        <f>IF(M62&gt;E62,2,0)+IF(M62&lt;E62,0)+IF(M62=E62,1)</f>
        <v>1</v>
      </c>
      <c r="N63" s="273">
        <f t="shared" ref="N63" si="45">IF(N62&gt;F62,2,0)+IF(N62&lt;F62,0)+IF(N62=F62,1)</f>
        <v>1</v>
      </c>
      <c r="O63" s="273">
        <f t="shared" ref="O63" si="46">IF(O62&gt;G62,2,0)+IF(O62&lt;G62,0)+IF(O62=G62,1)</f>
        <v>1</v>
      </c>
      <c r="P63" s="274">
        <f t="shared" ref="P63" si="47">IF(P62&gt;H62,2,0)+IF(P62&lt;H62,0)+IF(P62=H62,1)</f>
        <v>1</v>
      </c>
    </row>
    <row r="64" spans="2:16" s="37" customFormat="1" ht="15.75" thickBot="1"/>
    <row r="65" spans="2:16" ht="27" thickBot="1">
      <c r="B65" s="504" t="s">
        <v>0</v>
      </c>
      <c r="C65" s="505"/>
      <c r="D65" s="505"/>
      <c r="E65" s="505"/>
      <c r="F65" s="505"/>
      <c r="G65" s="505"/>
      <c r="H65" s="506"/>
      <c r="I65" s="270"/>
      <c r="J65" s="504" t="s">
        <v>8</v>
      </c>
      <c r="K65" s="505"/>
      <c r="L65" s="505"/>
      <c r="M65" s="505"/>
      <c r="N65" s="505"/>
      <c r="O65" s="505"/>
      <c r="P65" s="506"/>
    </row>
    <row r="66" spans="2:16" ht="17.25">
      <c r="B66" s="501"/>
      <c r="C66" s="502"/>
      <c r="D66" s="503"/>
      <c r="E66" s="94"/>
      <c r="F66" s="90"/>
      <c r="G66" s="90"/>
      <c r="H66" s="91">
        <f>SUM(E66:G66)</f>
        <v>0</v>
      </c>
      <c r="I66" s="37"/>
      <c r="J66" s="501"/>
      <c r="K66" s="502"/>
      <c r="L66" s="503"/>
      <c r="M66" s="94"/>
      <c r="N66" s="90"/>
      <c r="O66" s="90"/>
      <c r="P66" s="91">
        <f>SUM(M66:O66)</f>
        <v>0</v>
      </c>
    </row>
    <row r="67" spans="2:16" ht="17.25">
      <c r="B67" s="492"/>
      <c r="C67" s="493"/>
      <c r="D67" s="494"/>
      <c r="E67" s="97"/>
      <c r="F67" s="89"/>
      <c r="G67" s="89"/>
      <c r="H67" s="92">
        <f t="shared" ref="H67:H71" si="48">SUM(E67:G67)</f>
        <v>0</v>
      </c>
      <c r="I67" s="37"/>
      <c r="J67" s="492"/>
      <c r="K67" s="493"/>
      <c r="L67" s="494"/>
      <c r="M67" s="97"/>
      <c r="N67" s="89"/>
      <c r="O67" s="89"/>
      <c r="P67" s="92">
        <f t="shared" ref="P67:P71" si="49">SUM(M67:O67)</f>
        <v>0</v>
      </c>
    </row>
    <row r="68" spans="2:16" ht="17.25">
      <c r="B68" s="492"/>
      <c r="C68" s="493"/>
      <c r="D68" s="494"/>
      <c r="E68" s="97"/>
      <c r="F68" s="89"/>
      <c r="G68" s="89"/>
      <c r="H68" s="92">
        <f t="shared" si="48"/>
        <v>0</v>
      </c>
      <c r="I68" s="37"/>
      <c r="J68" s="492"/>
      <c r="K68" s="493"/>
      <c r="L68" s="494"/>
      <c r="M68" s="97"/>
      <c r="N68" s="89"/>
      <c r="O68" s="89"/>
      <c r="P68" s="92">
        <f t="shared" si="49"/>
        <v>0</v>
      </c>
    </row>
    <row r="69" spans="2:16" ht="17.25">
      <c r="B69" s="492"/>
      <c r="C69" s="493"/>
      <c r="D69" s="494"/>
      <c r="E69" s="97"/>
      <c r="F69" s="89"/>
      <c r="G69" s="89"/>
      <c r="H69" s="92">
        <f t="shared" si="48"/>
        <v>0</v>
      </c>
      <c r="I69" s="37"/>
      <c r="J69" s="492"/>
      <c r="K69" s="493"/>
      <c r="L69" s="494"/>
      <c r="M69" s="97"/>
      <c r="N69" s="89"/>
      <c r="O69" s="89"/>
      <c r="P69" s="92">
        <f t="shared" si="49"/>
        <v>0</v>
      </c>
    </row>
    <row r="70" spans="2:16" ht="18" thickBot="1">
      <c r="B70" s="495"/>
      <c r="C70" s="496"/>
      <c r="D70" s="497"/>
      <c r="E70" s="98"/>
      <c r="F70" s="99"/>
      <c r="G70" s="99"/>
      <c r="H70" s="93">
        <f t="shared" si="48"/>
        <v>0</v>
      </c>
      <c r="I70" s="37"/>
      <c r="J70" s="495"/>
      <c r="K70" s="496"/>
      <c r="L70" s="497"/>
      <c r="M70" s="98"/>
      <c r="N70" s="99"/>
      <c r="O70" s="99"/>
      <c r="P70" s="93">
        <f t="shared" si="49"/>
        <v>0</v>
      </c>
    </row>
    <row r="71" spans="2:16" ht="19.5" thickBot="1">
      <c r="B71" s="498" t="s">
        <v>332</v>
      </c>
      <c r="C71" s="499"/>
      <c r="D71" s="500"/>
      <c r="E71" s="100">
        <f>SUM(E66:E70)</f>
        <v>0</v>
      </c>
      <c r="F71" s="101">
        <f>SUM(F66:F70)</f>
        <v>0</v>
      </c>
      <c r="G71" s="101">
        <f>SUM(G66:G70)</f>
        <v>0</v>
      </c>
      <c r="H71" s="96">
        <f t="shared" si="48"/>
        <v>0</v>
      </c>
      <c r="I71" s="37"/>
      <c r="J71" s="498" t="s">
        <v>332</v>
      </c>
      <c r="K71" s="499"/>
      <c r="L71" s="500"/>
      <c r="M71" s="100">
        <f>SUM(M66:M70)</f>
        <v>0</v>
      </c>
      <c r="N71" s="101">
        <f>SUM(N66:N70)</f>
        <v>0</v>
      </c>
      <c r="O71" s="101">
        <f>SUM(O66:O70)</f>
        <v>0</v>
      </c>
      <c r="P71" s="96">
        <f t="shared" si="49"/>
        <v>0</v>
      </c>
    </row>
    <row r="72" spans="2:16" ht="20.25" thickBot="1">
      <c r="B72" s="481" t="s">
        <v>331</v>
      </c>
      <c r="C72" s="482"/>
      <c r="D72" s="95">
        <f>SUM(E72:H72)</f>
        <v>4</v>
      </c>
      <c r="E72" s="272">
        <f>IF(E71&gt;M71,2,0)+IF(E71&lt;M71,0)+IF(E71=M71,1)</f>
        <v>1</v>
      </c>
      <c r="F72" s="273">
        <f t="shared" ref="F72" si="50">IF(F71&gt;N71,2,0)+IF(F71&lt;N71,0)+IF(F71=N71,1)</f>
        <v>1</v>
      </c>
      <c r="G72" s="273">
        <f t="shared" ref="G72" si="51">IF(G71&gt;O71,2,0)+IF(G71&lt;O71,0)+IF(G71=O71,1)</f>
        <v>1</v>
      </c>
      <c r="H72" s="274">
        <f t="shared" ref="H72" si="52">IF(H71&gt;P71,2,0)+IF(H71&lt;P71,0)+IF(H71=P71,1)</f>
        <v>1</v>
      </c>
      <c r="I72" s="37"/>
      <c r="J72" s="481" t="s">
        <v>331</v>
      </c>
      <c r="K72" s="482"/>
      <c r="L72" s="95">
        <f>SUM(M72:P72)</f>
        <v>4</v>
      </c>
      <c r="M72" s="272">
        <f>IF(M71&gt;E71,2,0)+IF(M71&lt;E71,0)+IF(M71=E71,1)</f>
        <v>1</v>
      </c>
      <c r="N72" s="273">
        <f t="shared" ref="N72" si="53">IF(N71&gt;F71,2,0)+IF(N71&lt;F71,0)+IF(N71=F71,1)</f>
        <v>1</v>
      </c>
      <c r="O72" s="273">
        <f t="shared" ref="O72" si="54">IF(O71&gt;G71,2,0)+IF(O71&lt;G71,0)+IF(O71=G71,1)</f>
        <v>1</v>
      </c>
      <c r="P72" s="274">
        <f t="shared" ref="P72" si="55">IF(P71&gt;H71,2,0)+IF(P71&lt;H71,0)+IF(P71=H71,1)</f>
        <v>1</v>
      </c>
    </row>
    <row r="73" spans="2:16" s="37" customFormat="1"/>
    <row r="74" spans="2:16" s="37" customFormat="1" ht="15.75" thickBot="1"/>
    <row r="75" spans="2:16" s="37" customFormat="1" ht="21.75" thickTop="1" thickBot="1">
      <c r="B75" s="483" t="s">
        <v>448</v>
      </c>
      <c r="C75" s="484"/>
      <c r="D75" s="484"/>
      <c r="E75" s="484"/>
      <c r="F75" s="484"/>
      <c r="G75" s="484"/>
      <c r="H75" s="485"/>
      <c r="I75" s="268"/>
      <c r="J75" s="486" t="s">
        <v>449</v>
      </c>
      <c r="K75" s="487"/>
      <c r="L75" s="487"/>
      <c r="M75" s="487"/>
      <c r="N75" s="487"/>
      <c r="O75" s="487"/>
      <c r="P75" s="488"/>
    </row>
    <row r="76" spans="2:16" s="37" customFormat="1" ht="17.25" thickTop="1">
      <c r="B76" s="489" t="s">
        <v>2</v>
      </c>
      <c r="C76" s="490"/>
      <c r="D76" s="490"/>
      <c r="E76" s="287" t="s">
        <v>1</v>
      </c>
      <c r="F76" s="490" t="s">
        <v>4</v>
      </c>
      <c r="G76" s="490"/>
      <c r="H76" s="491"/>
      <c r="I76" s="269"/>
      <c r="J76" s="478" t="s">
        <v>13</v>
      </c>
      <c r="K76" s="479"/>
      <c r="L76" s="479"/>
      <c r="M76" s="285" t="s">
        <v>1</v>
      </c>
      <c r="N76" s="479" t="s">
        <v>6</v>
      </c>
      <c r="O76" s="479"/>
      <c r="P76" s="480"/>
    </row>
    <row r="77" spans="2:16" s="37" customFormat="1" ht="16.5">
      <c r="B77" s="475" t="s">
        <v>11</v>
      </c>
      <c r="C77" s="476"/>
      <c r="D77" s="476"/>
      <c r="E77" s="284" t="s">
        <v>1</v>
      </c>
      <c r="F77" s="476" t="s">
        <v>12</v>
      </c>
      <c r="G77" s="476"/>
      <c r="H77" s="477"/>
      <c r="I77" s="269"/>
      <c r="J77" s="478" t="s">
        <v>12</v>
      </c>
      <c r="K77" s="479"/>
      <c r="L77" s="479"/>
      <c r="M77" s="285" t="s">
        <v>1</v>
      </c>
      <c r="N77" s="479" t="s">
        <v>5</v>
      </c>
      <c r="O77" s="479"/>
      <c r="P77" s="480"/>
    </row>
    <row r="78" spans="2:16" s="37" customFormat="1" ht="16.5">
      <c r="B78" s="475" t="s">
        <v>9</v>
      </c>
      <c r="C78" s="476"/>
      <c r="D78" s="476"/>
      <c r="E78" s="284" t="s">
        <v>1</v>
      </c>
      <c r="F78" s="476" t="s">
        <v>5</v>
      </c>
      <c r="G78" s="476"/>
      <c r="H78" s="477"/>
      <c r="I78" s="269"/>
      <c r="J78" s="478" t="s">
        <v>15</v>
      </c>
      <c r="K78" s="479"/>
      <c r="L78" s="479"/>
      <c r="M78" s="285" t="s">
        <v>1</v>
      </c>
      <c r="N78" s="479" t="s">
        <v>7</v>
      </c>
      <c r="O78" s="479"/>
      <c r="P78" s="480"/>
    </row>
    <row r="79" spans="2:16" s="37" customFormat="1" ht="16.5">
      <c r="B79" s="475" t="s">
        <v>15</v>
      </c>
      <c r="C79" s="476"/>
      <c r="D79" s="476"/>
      <c r="E79" s="284" t="s">
        <v>1</v>
      </c>
      <c r="F79" s="476" t="s">
        <v>16</v>
      </c>
      <c r="G79" s="476"/>
      <c r="H79" s="477"/>
      <c r="I79" s="269"/>
      <c r="J79" s="478" t="s">
        <v>10</v>
      </c>
      <c r="K79" s="479"/>
      <c r="L79" s="479"/>
      <c r="M79" s="285" t="s">
        <v>1</v>
      </c>
      <c r="N79" s="479" t="s">
        <v>0</v>
      </c>
      <c r="O79" s="479"/>
      <c r="P79" s="480"/>
    </row>
    <row r="80" spans="2:16" s="37" customFormat="1" ht="16.5">
      <c r="B80" s="475" t="s">
        <v>14</v>
      </c>
      <c r="C80" s="476"/>
      <c r="D80" s="476"/>
      <c r="E80" s="284" t="s">
        <v>1</v>
      </c>
      <c r="F80" s="476" t="s">
        <v>13</v>
      </c>
      <c r="G80" s="476"/>
      <c r="H80" s="477"/>
      <c r="I80" s="269"/>
      <c r="J80" s="478" t="s">
        <v>4</v>
      </c>
      <c r="K80" s="479"/>
      <c r="L80" s="479"/>
      <c r="M80" s="285" t="s">
        <v>1</v>
      </c>
      <c r="N80" s="479" t="s">
        <v>11</v>
      </c>
      <c r="O80" s="479"/>
      <c r="P80" s="480"/>
    </row>
    <row r="81" spans="2:16" s="37" customFormat="1" ht="16.5">
      <c r="B81" s="475" t="s">
        <v>3</v>
      </c>
      <c r="C81" s="476"/>
      <c r="D81" s="476"/>
      <c r="E81" s="284" t="s">
        <v>1</v>
      </c>
      <c r="F81" s="476" t="s">
        <v>10</v>
      </c>
      <c r="G81" s="476"/>
      <c r="H81" s="477"/>
      <c r="I81" s="269"/>
      <c r="J81" s="478" t="s">
        <v>16</v>
      </c>
      <c r="K81" s="479"/>
      <c r="L81" s="479"/>
      <c r="M81" s="285" t="s">
        <v>1</v>
      </c>
      <c r="N81" s="479" t="s">
        <v>14</v>
      </c>
      <c r="O81" s="479"/>
      <c r="P81" s="480"/>
    </row>
    <row r="82" spans="2:16" s="37" customFormat="1" ht="16.5">
      <c r="B82" s="475" t="s">
        <v>6</v>
      </c>
      <c r="C82" s="476"/>
      <c r="D82" s="476"/>
      <c r="E82" s="284" t="s">
        <v>1</v>
      </c>
      <c r="F82" s="476" t="s">
        <v>7</v>
      </c>
      <c r="G82" s="476"/>
      <c r="H82" s="477"/>
      <c r="I82" s="269"/>
      <c r="J82" s="478" t="s">
        <v>9</v>
      </c>
      <c r="K82" s="479"/>
      <c r="L82" s="479"/>
      <c r="M82" s="285" t="s">
        <v>1</v>
      </c>
      <c r="N82" s="479" t="s">
        <v>2</v>
      </c>
      <c r="O82" s="479"/>
      <c r="P82" s="480"/>
    </row>
    <row r="83" spans="2:16" s="37" customFormat="1" ht="17.25" thickBot="1">
      <c r="B83" s="469" t="s">
        <v>0</v>
      </c>
      <c r="C83" s="470"/>
      <c r="D83" s="470"/>
      <c r="E83" s="288" t="s">
        <v>1</v>
      </c>
      <c r="F83" s="470" t="s">
        <v>8</v>
      </c>
      <c r="G83" s="470"/>
      <c r="H83" s="471"/>
      <c r="I83" s="269"/>
      <c r="J83" s="472" t="s">
        <v>8</v>
      </c>
      <c r="K83" s="473"/>
      <c r="L83" s="473"/>
      <c r="M83" s="286" t="s">
        <v>1</v>
      </c>
      <c r="N83" s="473" t="s">
        <v>3</v>
      </c>
      <c r="O83" s="473"/>
      <c r="P83" s="474"/>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6" priority="2" operator="greaterThanOrEqual">
      <formula>150</formula>
    </cfRule>
  </conditionalFormatting>
  <conditionalFormatting sqref="H3:H7 P3:P7 H12:H16 P12:P16 H21:H25 P21:P25 H30:H34 P30:P34 H39:H43 P39:P43 H48:H52 P48:P52 H57:H61 P57:P61 H66:H70 P66:P70">
    <cfRule type="cellIs" dxfId="5" priority="1" operator="greaterThanOrEqual">
      <formula>400</formula>
    </cfRule>
  </conditionalFormatting>
  <pageMargins left="0.7" right="0.7" top="0.75" bottom="0.75" header="0.3" footer="0.3"/>
  <pageSetup scale="45" orientation="portrait" horizontalDpi="4294967293" verticalDpi="4294967293" r:id="rId1"/>
</worksheet>
</file>

<file path=xl/worksheets/sheet4.xml><?xml version="1.0" encoding="utf-8"?>
<worksheet xmlns="http://schemas.openxmlformats.org/spreadsheetml/2006/main" xmlns:r="http://schemas.openxmlformats.org/officeDocument/2006/relationships">
  <dimension ref="A1:AQ680"/>
  <sheetViews>
    <sheetView zoomScaleNormal="100" workbookViewId="0">
      <selection activeCell="L186" sqref="L186"/>
    </sheetView>
  </sheetViews>
  <sheetFormatPr defaultRowHeight="15"/>
  <cols>
    <col min="1" max="1" width="21.28515625" style="178" customWidth="1"/>
    <col min="2" max="34" width="4.140625" style="178" customWidth="1"/>
    <col min="35" max="35" width="0.140625" style="178" customWidth="1"/>
    <col min="36" max="36" width="0.7109375" style="178" hidden="1" customWidth="1"/>
    <col min="37" max="37" width="0.28515625" style="14" hidden="1" customWidth="1"/>
    <col min="38" max="38" width="8.28515625" style="178" customWidth="1"/>
    <col min="39" max="39" width="8.140625" style="178" customWidth="1"/>
    <col min="40" max="40" width="6.85546875" style="178" customWidth="1"/>
    <col min="41" max="41" width="5.7109375" style="11" customWidth="1"/>
    <col min="42" max="42" width="5.7109375" style="88" customWidth="1"/>
    <col min="43" max="16384" width="9.140625" style="11"/>
  </cols>
  <sheetData>
    <row r="1" spans="1:43" s="179" customFormat="1" ht="18">
      <c r="A1" s="180" t="s">
        <v>0</v>
      </c>
      <c r="B1" s="181">
        <v>1</v>
      </c>
      <c r="C1" s="181">
        <v>2</v>
      </c>
      <c r="D1" s="181">
        <v>3</v>
      </c>
      <c r="E1" s="181">
        <v>4</v>
      </c>
      <c r="F1" s="181">
        <v>5</v>
      </c>
      <c r="G1" s="181">
        <v>6</v>
      </c>
      <c r="H1" s="181">
        <v>7</v>
      </c>
      <c r="I1" s="181">
        <v>8</v>
      </c>
      <c r="J1" s="181">
        <v>9</v>
      </c>
      <c r="K1" s="181">
        <v>10</v>
      </c>
      <c r="L1" s="181">
        <v>11</v>
      </c>
      <c r="M1" s="181">
        <v>12</v>
      </c>
      <c r="N1" s="181">
        <v>13</v>
      </c>
      <c r="O1" s="181">
        <v>14</v>
      </c>
      <c r="P1" s="181">
        <v>15</v>
      </c>
      <c r="Q1" s="181">
        <v>16</v>
      </c>
      <c r="R1" s="181">
        <v>17</v>
      </c>
      <c r="S1" s="181">
        <v>18</v>
      </c>
      <c r="T1" s="181">
        <v>19</v>
      </c>
      <c r="U1" s="181">
        <v>20</v>
      </c>
      <c r="V1" s="181">
        <v>21</v>
      </c>
      <c r="W1" s="181">
        <v>22</v>
      </c>
      <c r="X1" s="181">
        <v>23</v>
      </c>
      <c r="Y1" s="181">
        <v>24</v>
      </c>
      <c r="Z1" s="181">
        <v>25</v>
      </c>
      <c r="AA1" s="181">
        <v>26</v>
      </c>
      <c r="AB1" s="181">
        <v>27</v>
      </c>
      <c r="AC1" s="181">
        <v>28</v>
      </c>
      <c r="AD1" s="181">
        <v>29</v>
      </c>
      <c r="AE1" s="181">
        <v>30</v>
      </c>
      <c r="AF1" s="181">
        <v>31</v>
      </c>
      <c r="AG1" s="181">
        <v>32</v>
      </c>
      <c r="AH1" s="181">
        <v>33</v>
      </c>
      <c r="AI1" s="181"/>
      <c r="AJ1" s="302"/>
      <c r="AK1" s="370"/>
      <c r="AL1" s="337" t="s">
        <v>310</v>
      </c>
      <c r="AM1" s="181" t="s">
        <v>311</v>
      </c>
      <c r="AN1" s="181" t="s">
        <v>312</v>
      </c>
      <c r="AO1" s="302" t="s">
        <v>313</v>
      </c>
      <c r="AP1" s="181" t="s">
        <v>450</v>
      </c>
      <c r="AQ1" s="390"/>
    </row>
    <row r="2" spans="1:43">
      <c r="A2" s="182" t="s">
        <v>49</v>
      </c>
      <c r="B2" s="182">
        <v>368</v>
      </c>
      <c r="C2" s="182">
        <v>406</v>
      </c>
      <c r="D2" s="182">
        <v>405</v>
      </c>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303"/>
      <c r="AK2" s="371"/>
      <c r="AL2" s="338">
        <f>AM2/AN2</f>
        <v>131</v>
      </c>
      <c r="AM2" s="182">
        <f>SUM(B2:AK2)</f>
        <v>1179</v>
      </c>
      <c r="AN2" s="182">
        <f>COUNT(B2:AK2)*3</f>
        <v>9</v>
      </c>
      <c r="AO2" s="303">
        <f>MAX(B2:AK2)</f>
        <v>406</v>
      </c>
      <c r="AP2" s="182">
        <f>COUNTIF(B2:AH2,"&gt;399")</f>
        <v>2</v>
      </c>
    </row>
    <row r="3" spans="1:43">
      <c r="A3" s="182" t="s">
        <v>57</v>
      </c>
      <c r="B3" s="182">
        <v>402</v>
      </c>
      <c r="C3" s="182">
        <v>356</v>
      </c>
      <c r="D3" s="182">
        <v>415</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303"/>
      <c r="AK3" s="371"/>
      <c r="AL3" s="338">
        <f>AM3/AN3</f>
        <v>130.33333333333334</v>
      </c>
      <c r="AM3" s="182">
        <f>SUM(B3:AK3)</f>
        <v>1173</v>
      </c>
      <c r="AN3" s="182">
        <f>COUNT(B3:AK3)*3</f>
        <v>9</v>
      </c>
      <c r="AO3" s="303">
        <f>MAX(B3:AK3)</f>
        <v>415</v>
      </c>
      <c r="AP3" s="182">
        <f>COUNTIF(B3:AH3,"&gt;399")</f>
        <v>2</v>
      </c>
    </row>
    <row r="4" spans="1:43">
      <c r="A4" s="182" t="s">
        <v>314</v>
      </c>
      <c r="B4" s="182">
        <v>403</v>
      </c>
      <c r="C4" s="182">
        <v>375</v>
      </c>
      <c r="D4" s="182">
        <v>352</v>
      </c>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303"/>
      <c r="AK4" s="371"/>
      <c r="AL4" s="338">
        <f>AM4/AN4</f>
        <v>125.55555555555556</v>
      </c>
      <c r="AM4" s="182">
        <f>SUM(B4:AK4)</f>
        <v>1130</v>
      </c>
      <c r="AN4" s="182">
        <f>COUNT(B4:AK4)*3</f>
        <v>9</v>
      </c>
      <c r="AO4" s="303">
        <f>MAX(B4:AK4)</f>
        <v>403</v>
      </c>
      <c r="AP4" s="182">
        <f>COUNTIF(B4:AH4,"&gt;399")</f>
        <v>1</v>
      </c>
    </row>
    <row r="5" spans="1:43">
      <c r="A5" s="182" t="s">
        <v>41</v>
      </c>
      <c r="B5" s="182">
        <v>356</v>
      </c>
      <c r="C5" s="182">
        <v>342</v>
      </c>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303"/>
      <c r="AK5" s="371"/>
      <c r="AL5" s="338">
        <f>AM5/AN5</f>
        <v>116.33333333333333</v>
      </c>
      <c r="AM5" s="182">
        <f>SUM(B5:AK5)</f>
        <v>698</v>
      </c>
      <c r="AN5" s="182">
        <f>COUNT(B5:AK5)*3</f>
        <v>6</v>
      </c>
      <c r="AO5" s="303">
        <f>MAX(B5:AK5)</f>
        <v>356</v>
      </c>
      <c r="AP5" s="182">
        <f>COUNTIF(B5:AH5,"&gt;399")</f>
        <v>0</v>
      </c>
    </row>
    <row r="6" spans="1:43">
      <c r="A6" s="183" t="s">
        <v>65</v>
      </c>
      <c r="B6" s="183">
        <v>310</v>
      </c>
      <c r="C6" s="183">
        <v>323</v>
      </c>
      <c r="D6" s="183">
        <v>345</v>
      </c>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304"/>
      <c r="AK6" s="371"/>
      <c r="AL6" s="339">
        <f>AM6/AN6</f>
        <v>108.66666666666667</v>
      </c>
      <c r="AM6" s="183">
        <f>SUM(B6:AK6)</f>
        <v>978</v>
      </c>
      <c r="AN6" s="183">
        <f>COUNT(B6:AK6)*3</f>
        <v>9</v>
      </c>
      <c r="AO6" s="391">
        <f>MAX(B6:AK6)</f>
        <v>345</v>
      </c>
      <c r="AP6" s="183">
        <f>COUNTIF(B6:AH6,"&gt;399")</f>
        <v>0</v>
      </c>
    </row>
    <row r="7" spans="1:43">
      <c r="A7" s="82" t="s">
        <v>89</v>
      </c>
      <c r="B7" s="82"/>
      <c r="C7" s="82"/>
      <c r="D7" s="82">
        <v>365</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305"/>
      <c r="AL7" s="340">
        <f t="shared" ref="AL7:AL11" si="0">AM7/AN7</f>
        <v>121.66666666666667</v>
      </c>
      <c r="AM7" s="82">
        <f t="shared" ref="AM7:AM11" si="1">SUM(B7:AK7)</f>
        <v>365</v>
      </c>
      <c r="AN7" s="82">
        <f t="shared" ref="AN7:AN11" si="2">COUNT(B7:AK7)*3</f>
        <v>3</v>
      </c>
      <c r="AO7" s="305">
        <f t="shared" ref="AO7:AO11" si="3">MAX(B7:AK7)</f>
        <v>365</v>
      </c>
      <c r="AP7" s="392"/>
    </row>
    <row r="8" spans="1:43">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305"/>
      <c r="AL8" s="340" t="e">
        <f t="shared" si="0"/>
        <v>#DIV/0!</v>
      </c>
      <c r="AM8" s="82">
        <f t="shared" si="1"/>
        <v>0</v>
      </c>
      <c r="AN8" s="82">
        <f t="shared" si="2"/>
        <v>0</v>
      </c>
      <c r="AO8" s="305">
        <f t="shared" si="3"/>
        <v>0</v>
      </c>
      <c r="AP8" s="83"/>
    </row>
    <row r="9" spans="1:43">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305"/>
      <c r="AL9" s="340" t="e">
        <f t="shared" si="0"/>
        <v>#DIV/0!</v>
      </c>
      <c r="AM9" s="82">
        <f t="shared" si="1"/>
        <v>0</v>
      </c>
      <c r="AN9" s="82">
        <f t="shared" si="2"/>
        <v>0</v>
      </c>
      <c r="AO9" s="305">
        <f t="shared" si="3"/>
        <v>0</v>
      </c>
      <c r="AP9" s="82"/>
    </row>
    <row r="10" spans="1:43">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305"/>
      <c r="AL10" s="340" t="e">
        <f t="shared" si="0"/>
        <v>#DIV/0!</v>
      </c>
      <c r="AM10" s="82">
        <f t="shared" si="1"/>
        <v>0</v>
      </c>
      <c r="AN10" s="82">
        <f t="shared" si="2"/>
        <v>0</v>
      </c>
      <c r="AO10" s="305">
        <f t="shared" si="3"/>
        <v>0</v>
      </c>
      <c r="AP10" s="82"/>
    </row>
    <row r="11" spans="1:43">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305"/>
      <c r="AL11" s="340" t="e">
        <f t="shared" si="0"/>
        <v>#DIV/0!</v>
      </c>
      <c r="AM11" s="82">
        <f t="shared" si="1"/>
        <v>0</v>
      </c>
      <c r="AN11" s="82">
        <f t="shared" si="2"/>
        <v>0</v>
      </c>
      <c r="AO11" s="305">
        <f t="shared" si="3"/>
        <v>0</v>
      </c>
      <c r="AP11" s="82"/>
    </row>
    <row r="12" spans="1:43">
      <c r="AP12" s="395"/>
    </row>
    <row r="13" spans="1:43" s="179" customFormat="1" ht="18">
      <c r="A13" s="432" t="s">
        <v>2</v>
      </c>
      <c r="B13" s="433">
        <v>1</v>
      </c>
      <c r="C13" s="433">
        <v>2</v>
      </c>
      <c r="D13" s="433">
        <v>3</v>
      </c>
      <c r="E13" s="433">
        <v>4</v>
      </c>
      <c r="F13" s="433">
        <v>5</v>
      </c>
      <c r="G13" s="433">
        <v>6</v>
      </c>
      <c r="H13" s="433">
        <v>7</v>
      </c>
      <c r="I13" s="433">
        <v>8</v>
      </c>
      <c r="J13" s="433">
        <v>9</v>
      </c>
      <c r="K13" s="433">
        <v>10</v>
      </c>
      <c r="L13" s="433">
        <v>11</v>
      </c>
      <c r="M13" s="433">
        <v>12</v>
      </c>
      <c r="N13" s="433">
        <v>13</v>
      </c>
      <c r="O13" s="433">
        <v>14</v>
      </c>
      <c r="P13" s="433">
        <v>15</v>
      </c>
      <c r="Q13" s="433">
        <v>16</v>
      </c>
      <c r="R13" s="433">
        <v>17</v>
      </c>
      <c r="S13" s="433">
        <v>18</v>
      </c>
      <c r="T13" s="433">
        <v>19</v>
      </c>
      <c r="U13" s="433">
        <v>20</v>
      </c>
      <c r="V13" s="433">
        <v>21</v>
      </c>
      <c r="W13" s="433">
        <v>22</v>
      </c>
      <c r="X13" s="433">
        <v>23</v>
      </c>
      <c r="Y13" s="433">
        <v>24</v>
      </c>
      <c r="Z13" s="433">
        <v>25</v>
      </c>
      <c r="AA13" s="433">
        <v>26</v>
      </c>
      <c r="AB13" s="433">
        <v>27</v>
      </c>
      <c r="AC13" s="433">
        <v>28</v>
      </c>
      <c r="AD13" s="433">
        <v>29</v>
      </c>
      <c r="AE13" s="433">
        <v>30</v>
      </c>
      <c r="AF13" s="433">
        <v>31</v>
      </c>
      <c r="AG13" s="433">
        <v>32</v>
      </c>
      <c r="AH13" s="433">
        <v>33</v>
      </c>
      <c r="AI13" s="433"/>
      <c r="AJ13" s="434"/>
      <c r="AK13" s="372"/>
      <c r="AL13" s="435" t="s">
        <v>310</v>
      </c>
      <c r="AM13" s="433" t="s">
        <v>311</v>
      </c>
      <c r="AN13" s="433" t="s">
        <v>312</v>
      </c>
      <c r="AO13" s="434" t="s">
        <v>313</v>
      </c>
      <c r="AP13" s="433" t="s">
        <v>450</v>
      </c>
    </row>
    <row r="14" spans="1:43">
      <c r="A14" s="222" t="s">
        <v>315</v>
      </c>
      <c r="B14" s="222">
        <v>362</v>
      </c>
      <c r="C14" s="222">
        <v>402</v>
      </c>
      <c r="D14" s="222">
        <v>386</v>
      </c>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306"/>
      <c r="AK14" s="373"/>
      <c r="AL14" s="341">
        <f>AM14/AN14</f>
        <v>127.77777777777777</v>
      </c>
      <c r="AM14" s="222">
        <f>SUM(B14:AK14)</f>
        <v>1150</v>
      </c>
      <c r="AN14" s="222">
        <f>COUNT(B14:AK14)*3</f>
        <v>9</v>
      </c>
      <c r="AO14" s="306">
        <f>MAX(B14:AK14)</f>
        <v>402</v>
      </c>
      <c r="AP14" s="222">
        <f>COUNTIF(B14:AH14,"&gt;399")</f>
        <v>1</v>
      </c>
    </row>
    <row r="15" spans="1:43">
      <c r="A15" s="222" t="s">
        <v>50</v>
      </c>
      <c r="B15" s="222">
        <v>403</v>
      </c>
      <c r="C15" s="222">
        <v>397</v>
      </c>
      <c r="D15" s="222">
        <v>338</v>
      </c>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306"/>
      <c r="AK15" s="373"/>
      <c r="AL15" s="341">
        <f>AM15/AN15</f>
        <v>126.44444444444444</v>
      </c>
      <c r="AM15" s="222">
        <f>SUM(B15:AK15)</f>
        <v>1138</v>
      </c>
      <c r="AN15" s="222">
        <f>COUNT(B15:AK15)*3</f>
        <v>9</v>
      </c>
      <c r="AO15" s="306">
        <f>MAX(B15:AK15)</f>
        <v>403</v>
      </c>
      <c r="AP15" s="222">
        <f>COUNTIF(B15:AH15,"&gt;399")</f>
        <v>1</v>
      </c>
    </row>
    <row r="16" spans="1:43">
      <c r="A16" s="222" t="s">
        <v>66</v>
      </c>
      <c r="B16" s="222">
        <v>352</v>
      </c>
      <c r="C16" s="222">
        <v>349</v>
      </c>
      <c r="D16" s="222">
        <v>343</v>
      </c>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306"/>
      <c r="AK16" s="373"/>
      <c r="AL16" s="341">
        <f>AM16/AN16</f>
        <v>116</v>
      </c>
      <c r="AM16" s="222">
        <f>SUM(B16:AK16)</f>
        <v>1044</v>
      </c>
      <c r="AN16" s="222">
        <f>COUNT(B16:AK16)*3</f>
        <v>9</v>
      </c>
      <c r="AO16" s="306">
        <f>MAX(B16:AK16)</f>
        <v>352</v>
      </c>
      <c r="AP16" s="222">
        <f>COUNTIF(B16:AH16,"&gt;399")</f>
        <v>0</v>
      </c>
    </row>
    <row r="17" spans="1:42">
      <c r="A17" s="222" t="s">
        <v>58</v>
      </c>
      <c r="B17" s="222">
        <v>366</v>
      </c>
      <c r="C17" s="222">
        <v>341</v>
      </c>
      <c r="D17" s="222">
        <v>289</v>
      </c>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306"/>
      <c r="AK17" s="373"/>
      <c r="AL17" s="341">
        <f>AM17/AN17</f>
        <v>110.66666666666667</v>
      </c>
      <c r="AM17" s="222">
        <f>SUM(B17:AK17)</f>
        <v>996</v>
      </c>
      <c r="AN17" s="222">
        <f>COUNT(B17:AK17)*3</f>
        <v>9</v>
      </c>
      <c r="AO17" s="306">
        <f>MAX(B17:AK17)</f>
        <v>366</v>
      </c>
      <c r="AP17" s="222">
        <f>COUNTIF(B17:AH17,"&gt;399")</f>
        <v>0</v>
      </c>
    </row>
    <row r="18" spans="1:42">
      <c r="A18" s="223" t="s">
        <v>42</v>
      </c>
      <c r="B18" s="223">
        <v>293</v>
      </c>
      <c r="C18" s="223">
        <v>323</v>
      </c>
      <c r="D18" s="223">
        <v>323</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307"/>
      <c r="AK18" s="373"/>
      <c r="AL18" s="342">
        <f>AM18/AN18</f>
        <v>104.33333333333333</v>
      </c>
      <c r="AM18" s="223">
        <f>SUM(B18:AK18)</f>
        <v>939</v>
      </c>
      <c r="AN18" s="223">
        <f>COUNT(B18:AK18)*3</f>
        <v>9</v>
      </c>
      <c r="AO18" s="307">
        <f>MAX(B18:AK18)</f>
        <v>323</v>
      </c>
      <c r="AP18" s="223">
        <f>COUNTIF(B18:AH18,"&gt;399")</f>
        <v>0</v>
      </c>
    </row>
    <row r="19" spans="1:42">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305"/>
      <c r="AL19" s="340" t="e">
        <f t="shared" ref="AL19:AL23" si="4">AM19/AN19</f>
        <v>#DIV/0!</v>
      </c>
      <c r="AM19" s="82">
        <f t="shared" ref="AM19:AM23" si="5">SUM(B19:AK19)</f>
        <v>0</v>
      </c>
      <c r="AN19" s="82">
        <f t="shared" ref="AN19:AN23" si="6">COUNT(B19:AK19)*3</f>
        <v>0</v>
      </c>
      <c r="AO19" s="305">
        <f t="shared" ref="AO19:AO23" si="7">MAX(B19:AK19)</f>
        <v>0</v>
      </c>
      <c r="AP19" s="392"/>
    </row>
    <row r="20" spans="1:42">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305"/>
      <c r="AL20" s="340" t="e">
        <f t="shared" si="4"/>
        <v>#DIV/0!</v>
      </c>
      <c r="AM20" s="82">
        <f t="shared" si="5"/>
        <v>0</v>
      </c>
      <c r="AN20" s="82">
        <f t="shared" si="6"/>
        <v>0</v>
      </c>
      <c r="AO20" s="305">
        <f t="shared" si="7"/>
        <v>0</v>
      </c>
      <c r="AP20" s="83"/>
    </row>
    <row r="21" spans="1:42">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305"/>
      <c r="AL21" s="340" t="e">
        <f t="shared" si="4"/>
        <v>#DIV/0!</v>
      </c>
      <c r="AM21" s="82">
        <f t="shared" si="5"/>
        <v>0</v>
      </c>
      <c r="AN21" s="82">
        <f t="shared" si="6"/>
        <v>0</v>
      </c>
      <c r="AO21" s="305">
        <f t="shared" si="7"/>
        <v>0</v>
      </c>
      <c r="AP21" s="82"/>
    </row>
    <row r="22" spans="1:42">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305"/>
      <c r="AL22" s="340" t="e">
        <f t="shared" si="4"/>
        <v>#DIV/0!</v>
      </c>
      <c r="AM22" s="82">
        <f t="shared" si="5"/>
        <v>0</v>
      </c>
      <c r="AN22" s="82">
        <f t="shared" si="6"/>
        <v>0</v>
      </c>
      <c r="AO22" s="305">
        <f t="shared" si="7"/>
        <v>0</v>
      </c>
      <c r="AP22" s="82"/>
    </row>
    <row r="23" spans="1:42">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305"/>
      <c r="AL23" s="340" t="e">
        <f t="shared" si="4"/>
        <v>#DIV/0!</v>
      </c>
      <c r="AM23" s="82">
        <f t="shared" si="5"/>
        <v>0</v>
      </c>
      <c r="AN23" s="82">
        <f t="shared" si="6"/>
        <v>0</v>
      </c>
      <c r="AO23" s="305">
        <f t="shared" si="7"/>
        <v>0</v>
      </c>
      <c r="AP23" s="82"/>
    </row>
    <row r="24" spans="1:42">
      <c r="AP24" s="395"/>
    </row>
    <row r="25" spans="1:42" s="179" customFormat="1" ht="18">
      <c r="A25" s="187" t="s">
        <v>3</v>
      </c>
      <c r="B25" s="188">
        <v>1</v>
      </c>
      <c r="C25" s="188">
        <v>2</v>
      </c>
      <c r="D25" s="188">
        <v>3</v>
      </c>
      <c r="E25" s="188">
        <v>4</v>
      </c>
      <c r="F25" s="188">
        <v>5</v>
      </c>
      <c r="G25" s="188">
        <v>6</v>
      </c>
      <c r="H25" s="188">
        <v>7</v>
      </c>
      <c r="I25" s="188">
        <v>8</v>
      </c>
      <c r="J25" s="188">
        <v>9</v>
      </c>
      <c r="K25" s="188">
        <v>10</v>
      </c>
      <c r="L25" s="188">
        <v>11</v>
      </c>
      <c r="M25" s="188">
        <v>12</v>
      </c>
      <c r="N25" s="188">
        <v>13</v>
      </c>
      <c r="O25" s="188">
        <v>14</v>
      </c>
      <c r="P25" s="188">
        <v>15</v>
      </c>
      <c r="Q25" s="188">
        <v>16</v>
      </c>
      <c r="R25" s="188">
        <v>17</v>
      </c>
      <c r="S25" s="188">
        <v>18</v>
      </c>
      <c r="T25" s="188">
        <v>19</v>
      </c>
      <c r="U25" s="188">
        <v>20</v>
      </c>
      <c r="V25" s="188">
        <v>21</v>
      </c>
      <c r="W25" s="188">
        <v>22</v>
      </c>
      <c r="X25" s="188">
        <v>23</v>
      </c>
      <c r="Y25" s="188">
        <v>24</v>
      </c>
      <c r="Z25" s="188">
        <v>25</v>
      </c>
      <c r="AA25" s="188">
        <v>26</v>
      </c>
      <c r="AB25" s="188">
        <v>27</v>
      </c>
      <c r="AC25" s="188">
        <v>28</v>
      </c>
      <c r="AD25" s="188">
        <v>29</v>
      </c>
      <c r="AE25" s="188">
        <v>30</v>
      </c>
      <c r="AF25" s="188">
        <v>31</v>
      </c>
      <c r="AG25" s="188">
        <v>32</v>
      </c>
      <c r="AH25" s="188">
        <v>33</v>
      </c>
      <c r="AI25" s="188"/>
      <c r="AJ25" s="308"/>
      <c r="AK25" s="442"/>
      <c r="AL25" s="343" t="s">
        <v>310</v>
      </c>
      <c r="AM25" s="188" t="s">
        <v>311</v>
      </c>
      <c r="AN25" s="188" t="s">
        <v>312</v>
      </c>
      <c r="AO25" s="308" t="s">
        <v>313</v>
      </c>
      <c r="AP25" s="188" t="s">
        <v>450</v>
      </c>
    </row>
    <row r="26" spans="1:42">
      <c r="A26" s="189" t="s">
        <v>59</v>
      </c>
      <c r="B26" s="189">
        <v>345</v>
      </c>
      <c r="C26" s="189">
        <v>348</v>
      </c>
      <c r="D26" s="189">
        <v>403</v>
      </c>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309"/>
      <c r="AK26" s="374"/>
      <c r="AL26" s="344">
        <f>AM26/AN26</f>
        <v>121.77777777777777</v>
      </c>
      <c r="AM26" s="189">
        <f>SUM(B26:AK26)</f>
        <v>1096</v>
      </c>
      <c r="AN26" s="189">
        <f>COUNT(B26:AK26)*3</f>
        <v>9</v>
      </c>
      <c r="AO26" s="309">
        <f>MAX(B26:AK26)</f>
        <v>403</v>
      </c>
      <c r="AP26" s="189">
        <f>COUNTIF(B26:AH26,"&gt;399")</f>
        <v>1</v>
      </c>
    </row>
    <row r="27" spans="1:42">
      <c r="A27" s="189" t="s">
        <v>51</v>
      </c>
      <c r="B27" s="189">
        <v>354</v>
      </c>
      <c r="C27" s="189">
        <v>355</v>
      </c>
      <c r="D27" s="189">
        <v>356</v>
      </c>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309"/>
      <c r="AK27" s="374"/>
      <c r="AL27" s="344">
        <f>AM27/AN27</f>
        <v>118.33333333333333</v>
      </c>
      <c r="AM27" s="189">
        <f>SUM(B27:AK27)</f>
        <v>1065</v>
      </c>
      <c r="AN27" s="189">
        <f>COUNT(B27:AK27)*3</f>
        <v>9</v>
      </c>
      <c r="AO27" s="309">
        <f>MAX(B27:AK27)</f>
        <v>356</v>
      </c>
      <c r="AP27" s="189">
        <f>COUNTIF(B27:AH27,"&gt;399")</f>
        <v>0</v>
      </c>
    </row>
    <row r="28" spans="1:42">
      <c r="A28" s="189" t="s">
        <v>67</v>
      </c>
      <c r="B28" s="189">
        <v>337</v>
      </c>
      <c r="C28" s="189">
        <v>362</v>
      </c>
      <c r="D28" s="189">
        <v>363</v>
      </c>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309"/>
      <c r="AK28" s="374"/>
      <c r="AL28" s="344">
        <f>AM28/AN28</f>
        <v>118</v>
      </c>
      <c r="AM28" s="189">
        <f>SUM(B28:AK28)</f>
        <v>1062</v>
      </c>
      <c r="AN28" s="189">
        <f>COUNT(B28:AK28)*3</f>
        <v>9</v>
      </c>
      <c r="AO28" s="309">
        <f>MAX(B28:AK28)</f>
        <v>363</v>
      </c>
      <c r="AP28" s="189">
        <f>COUNTIF(B28:AH28,"&gt;399")</f>
        <v>0</v>
      </c>
    </row>
    <row r="29" spans="1:42">
      <c r="A29" s="189" t="s">
        <v>43</v>
      </c>
      <c r="B29" s="189">
        <v>344</v>
      </c>
      <c r="C29" s="189">
        <v>329</v>
      </c>
      <c r="D29" s="189">
        <v>342</v>
      </c>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309"/>
      <c r="AK29" s="374"/>
      <c r="AL29" s="344">
        <f>AM29/AN29</f>
        <v>112.77777777777777</v>
      </c>
      <c r="AM29" s="189">
        <f>SUM(B29:AK29)</f>
        <v>1015</v>
      </c>
      <c r="AN29" s="189">
        <f>COUNT(B29:AK29)*3</f>
        <v>9</v>
      </c>
      <c r="AO29" s="309">
        <f>MAX(B29:AK29)</f>
        <v>344</v>
      </c>
      <c r="AP29" s="189">
        <f>COUNTIF(B29:AH29,"&gt;399")</f>
        <v>0</v>
      </c>
    </row>
    <row r="30" spans="1:42">
      <c r="A30" s="190" t="s">
        <v>316</v>
      </c>
      <c r="B30" s="190">
        <v>377</v>
      </c>
      <c r="C30" s="190">
        <v>321</v>
      </c>
      <c r="D30" s="190">
        <v>313</v>
      </c>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310"/>
      <c r="AK30" s="374"/>
      <c r="AL30" s="345">
        <f>AM30/AN30</f>
        <v>112.33333333333333</v>
      </c>
      <c r="AM30" s="190">
        <f>SUM(B30:AK30)</f>
        <v>1011</v>
      </c>
      <c r="AN30" s="190">
        <f>COUNT(B30:AK30)*3</f>
        <v>9</v>
      </c>
      <c r="AO30" s="310">
        <f>MAX(B30:AK30)</f>
        <v>377</v>
      </c>
      <c r="AP30" s="190">
        <f>COUNTIF(B30:AH30,"&gt;399")</f>
        <v>0</v>
      </c>
    </row>
    <row r="31" spans="1:42">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305"/>
      <c r="AL31" s="340" t="e">
        <f t="shared" ref="AL31:AL35" si="8">AM31/AN31</f>
        <v>#DIV/0!</v>
      </c>
      <c r="AM31" s="82">
        <f t="shared" ref="AM31:AM35" si="9">SUM(B31:AK31)</f>
        <v>0</v>
      </c>
      <c r="AN31" s="82">
        <f t="shared" ref="AN31:AN35" si="10">COUNT(B31:AK31)*3</f>
        <v>0</v>
      </c>
      <c r="AO31" s="305">
        <f t="shared" ref="AO31:AO35" si="11">MAX(B31:AK31)</f>
        <v>0</v>
      </c>
      <c r="AP31" s="392"/>
    </row>
    <row r="32" spans="1:42">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305"/>
      <c r="AL32" s="340" t="e">
        <f t="shared" si="8"/>
        <v>#DIV/0!</v>
      </c>
      <c r="AM32" s="82">
        <f t="shared" si="9"/>
        <v>0</v>
      </c>
      <c r="AN32" s="82">
        <f t="shared" si="10"/>
        <v>0</v>
      </c>
      <c r="AO32" s="305">
        <f t="shared" si="11"/>
        <v>0</v>
      </c>
      <c r="AP32" s="83"/>
    </row>
    <row r="33" spans="1:42">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305"/>
      <c r="AL33" s="340" t="e">
        <f t="shared" si="8"/>
        <v>#DIV/0!</v>
      </c>
      <c r="AM33" s="82">
        <f t="shared" si="9"/>
        <v>0</v>
      </c>
      <c r="AN33" s="82">
        <f t="shared" si="10"/>
        <v>0</v>
      </c>
      <c r="AO33" s="305">
        <f t="shared" si="11"/>
        <v>0</v>
      </c>
      <c r="AP33" s="82"/>
    </row>
    <row r="34" spans="1:42">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305"/>
      <c r="AL34" s="340" t="e">
        <f t="shared" si="8"/>
        <v>#DIV/0!</v>
      </c>
      <c r="AM34" s="82">
        <f t="shared" si="9"/>
        <v>0</v>
      </c>
      <c r="AN34" s="82">
        <f t="shared" si="10"/>
        <v>0</v>
      </c>
      <c r="AO34" s="305">
        <f t="shared" si="11"/>
        <v>0</v>
      </c>
      <c r="AP34" s="82"/>
    </row>
    <row r="35" spans="1:4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305"/>
      <c r="AL35" s="340" t="e">
        <f t="shared" si="8"/>
        <v>#DIV/0!</v>
      </c>
      <c r="AM35" s="82">
        <f t="shared" si="9"/>
        <v>0</v>
      </c>
      <c r="AN35" s="82">
        <f t="shared" si="10"/>
        <v>0</v>
      </c>
      <c r="AO35" s="305">
        <f t="shared" si="11"/>
        <v>0</v>
      </c>
      <c r="AP35" s="82"/>
    </row>
    <row r="36" spans="1:42">
      <c r="AP36" s="395"/>
    </row>
    <row r="37" spans="1:42" s="179" customFormat="1" ht="18">
      <c r="A37" s="84" t="s">
        <v>7</v>
      </c>
      <c r="B37" s="85">
        <v>1</v>
      </c>
      <c r="C37" s="85">
        <v>2</v>
      </c>
      <c r="D37" s="85">
        <v>3</v>
      </c>
      <c r="E37" s="85">
        <v>4</v>
      </c>
      <c r="F37" s="85">
        <v>5</v>
      </c>
      <c r="G37" s="85">
        <v>6</v>
      </c>
      <c r="H37" s="85">
        <v>7</v>
      </c>
      <c r="I37" s="85">
        <v>8</v>
      </c>
      <c r="J37" s="85">
        <v>9</v>
      </c>
      <c r="K37" s="85">
        <v>10</v>
      </c>
      <c r="L37" s="85">
        <v>11</v>
      </c>
      <c r="M37" s="85">
        <v>12</v>
      </c>
      <c r="N37" s="85">
        <v>13</v>
      </c>
      <c r="O37" s="85">
        <v>14</v>
      </c>
      <c r="P37" s="85">
        <v>15</v>
      </c>
      <c r="Q37" s="85">
        <v>16</v>
      </c>
      <c r="R37" s="85">
        <v>17</v>
      </c>
      <c r="S37" s="85">
        <v>18</v>
      </c>
      <c r="T37" s="85">
        <v>19</v>
      </c>
      <c r="U37" s="85">
        <v>20</v>
      </c>
      <c r="V37" s="85">
        <v>21</v>
      </c>
      <c r="W37" s="85">
        <v>22</v>
      </c>
      <c r="X37" s="85">
        <v>23</v>
      </c>
      <c r="Y37" s="85">
        <v>24</v>
      </c>
      <c r="Z37" s="85">
        <v>25</v>
      </c>
      <c r="AA37" s="85">
        <v>26</v>
      </c>
      <c r="AB37" s="85">
        <v>27</v>
      </c>
      <c r="AC37" s="85">
        <v>28</v>
      </c>
      <c r="AD37" s="85">
        <v>29</v>
      </c>
      <c r="AE37" s="85">
        <v>30</v>
      </c>
      <c r="AF37" s="85">
        <v>31</v>
      </c>
      <c r="AG37" s="85">
        <v>32</v>
      </c>
      <c r="AH37" s="85">
        <v>33</v>
      </c>
      <c r="AI37" s="85"/>
      <c r="AJ37" s="311"/>
      <c r="AK37" s="441"/>
      <c r="AL37" s="346" t="s">
        <v>310</v>
      </c>
      <c r="AM37" s="85" t="s">
        <v>311</v>
      </c>
      <c r="AN37" s="85" t="s">
        <v>312</v>
      </c>
      <c r="AO37" s="311" t="s">
        <v>313</v>
      </c>
      <c r="AP37" s="85" t="s">
        <v>450</v>
      </c>
    </row>
    <row r="38" spans="1:42">
      <c r="A38" s="86" t="s">
        <v>52</v>
      </c>
      <c r="B38" s="86">
        <v>366</v>
      </c>
      <c r="C38" s="86">
        <v>365</v>
      </c>
      <c r="D38" s="86">
        <v>445</v>
      </c>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312"/>
      <c r="AK38" s="375"/>
      <c r="AL38" s="347">
        <f>AM38/AN38</f>
        <v>130.66666666666666</v>
      </c>
      <c r="AM38" s="86">
        <f>SUM(B38:AK38)</f>
        <v>1176</v>
      </c>
      <c r="AN38" s="86">
        <f>COUNT(B38:AK38)*3</f>
        <v>9</v>
      </c>
      <c r="AO38" s="312">
        <f>MAX(B38:AK38)</f>
        <v>445</v>
      </c>
      <c r="AP38" s="86">
        <f>COUNTIF(B38:AH38,"&gt;399")</f>
        <v>1</v>
      </c>
    </row>
    <row r="39" spans="1:42">
      <c r="A39" s="86" t="s">
        <v>68</v>
      </c>
      <c r="B39" s="86">
        <v>413</v>
      </c>
      <c r="C39" s="86">
        <v>361</v>
      </c>
      <c r="D39" s="86">
        <v>393</v>
      </c>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312"/>
      <c r="AK39" s="375"/>
      <c r="AL39" s="347">
        <f>AM39/AN39</f>
        <v>129.66666666666666</v>
      </c>
      <c r="AM39" s="86">
        <f>SUM(B39:AK39)</f>
        <v>1167</v>
      </c>
      <c r="AN39" s="86">
        <f>COUNT(B39:AK39)*3</f>
        <v>9</v>
      </c>
      <c r="AO39" s="312">
        <f>MAX(B39:AK39)</f>
        <v>413</v>
      </c>
      <c r="AP39" s="86">
        <f>COUNTIF(B39:AH39,"&gt;399")</f>
        <v>1</v>
      </c>
    </row>
    <row r="40" spans="1:42">
      <c r="A40" s="86" t="s">
        <v>317</v>
      </c>
      <c r="B40" s="86">
        <v>408</v>
      </c>
      <c r="C40" s="86">
        <v>350</v>
      </c>
      <c r="D40" s="86">
        <v>360</v>
      </c>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312"/>
      <c r="AK40" s="375"/>
      <c r="AL40" s="347">
        <f>AM40/AN40</f>
        <v>124.22222222222223</v>
      </c>
      <c r="AM40" s="86">
        <f>SUM(B40:AK40)</f>
        <v>1118</v>
      </c>
      <c r="AN40" s="86">
        <f>COUNT(B40:AK40)*3</f>
        <v>9</v>
      </c>
      <c r="AO40" s="312">
        <f>MAX(B40:AK40)</f>
        <v>408</v>
      </c>
      <c r="AP40" s="86">
        <f>COUNTIF(B40:AH40,"&gt;399")</f>
        <v>1</v>
      </c>
    </row>
    <row r="41" spans="1:42">
      <c r="A41" s="86" t="s">
        <v>60</v>
      </c>
      <c r="B41" s="86">
        <v>369</v>
      </c>
      <c r="C41" s="86">
        <v>365</v>
      </c>
      <c r="D41" s="86">
        <v>372</v>
      </c>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312"/>
      <c r="AK41" s="375"/>
      <c r="AL41" s="347">
        <f>AM41/AN41</f>
        <v>122.88888888888889</v>
      </c>
      <c r="AM41" s="86">
        <f>SUM(B41:AK41)</f>
        <v>1106</v>
      </c>
      <c r="AN41" s="86">
        <f>COUNT(B41:AK41)*3</f>
        <v>9</v>
      </c>
      <c r="AO41" s="312">
        <f>MAX(B41:AK41)</f>
        <v>372</v>
      </c>
      <c r="AP41" s="86">
        <f>COUNTIF(B41:AH41,"&gt;399")</f>
        <v>0</v>
      </c>
    </row>
    <row r="42" spans="1:42">
      <c r="A42" s="191" t="s">
        <v>44</v>
      </c>
      <c r="B42" s="191">
        <v>317</v>
      </c>
      <c r="C42" s="191">
        <v>320</v>
      </c>
      <c r="D42" s="191">
        <v>341</v>
      </c>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313"/>
      <c r="AK42" s="375"/>
      <c r="AL42" s="348">
        <f>AM42/AN42</f>
        <v>108.66666666666667</v>
      </c>
      <c r="AM42" s="191">
        <f>SUM(B42:AK42)</f>
        <v>978</v>
      </c>
      <c r="AN42" s="191">
        <f>COUNT(B42:AK42)*3</f>
        <v>9</v>
      </c>
      <c r="AO42" s="313">
        <f>MAX(B42:AK42)</f>
        <v>341</v>
      </c>
      <c r="AP42" s="191">
        <f>COUNTIF(B42:AH42,"&gt;399")</f>
        <v>0</v>
      </c>
    </row>
    <row r="43" spans="1:4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305"/>
      <c r="AL43" s="340" t="e">
        <f t="shared" ref="AL43:AL47" si="12">AM43/AN43</f>
        <v>#DIV/0!</v>
      </c>
      <c r="AM43" s="82">
        <f t="shared" ref="AM43:AM47" si="13">SUM(B43:AK43)</f>
        <v>0</v>
      </c>
      <c r="AN43" s="82">
        <f t="shared" ref="AN43:AN47" si="14">COUNT(B43:AK43)*3</f>
        <v>0</v>
      </c>
      <c r="AO43" s="305">
        <f t="shared" ref="AO43:AO47" si="15">MAX(B43:AK43)</f>
        <v>0</v>
      </c>
      <c r="AP43" s="392"/>
    </row>
    <row r="44" spans="1:4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305"/>
      <c r="AL44" s="340" t="e">
        <f t="shared" si="12"/>
        <v>#DIV/0!</v>
      </c>
      <c r="AM44" s="82">
        <f t="shared" si="13"/>
        <v>0</v>
      </c>
      <c r="AN44" s="82">
        <f t="shared" si="14"/>
        <v>0</v>
      </c>
      <c r="AO44" s="305">
        <f t="shared" si="15"/>
        <v>0</v>
      </c>
      <c r="AP44" s="83"/>
    </row>
    <row r="45" spans="1:4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305"/>
      <c r="AL45" s="340" t="e">
        <f t="shared" si="12"/>
        <v>#DIV/0!</v>
      </c>
      <c r="AM45" s="82">
        <f t="shared" si="13"/>
        <v>0</v>
      </c>
      <c r="AN45" s="82">
        <f t="shared" si="14"/>
        <v>0</v>
      </c>
      <c r="AO45" s="305">
        <f t="shared" si="15"/>
        <v>0</v>
      </c>
      <c r="AP45" s="82"/>
    </row>
    <row r="46" spans="1:4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305"/>
      <c r="AL46" s="340" t="e">
        <f t="shared" si="12"/>
        <v>#DIV/0!</v>
      </c>
      <c r="AM46" s="82">
        <f t="shared" si="13"/>
        <v>0</v>
      </c>
      <c r="AN46" s="82">
        <f t="shared" si="14"/>
        <v>0</v>
      </c>
      <c r="AO46" s="305">
        <f t="shared" si="15"/>
        <v>0</v>
      </c>
      <c r="AP46" s="82"/>
    </row>
    <row r="47" spans="1:4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305"/>
      <c r="AL47" s="340" t="e">
        <f t="shared" si="12"/>
        <v>#DIV/0!</v>
      </c>
      <c r="AM47" s="82">
        <f t="shared" si="13"/>
        <v>0</v>
      </c>
      <c r="AN47" s="82">
        <f t="shared" si="14"/>
        <v>0</v>
      </c>
      <c r="AO47" s="305">
        <f t="shared" si="15"/>
        <v>0</v>
      </c>
      <c r="AP47" s="82"/>
    </row>
    <row r="48" spans="1:42">
      <c r="AP48" s="395"/>
    </row>
    <row r="49" spans="1:42" s="179" customFormat="1" ht="18">
      <c r="A49" s="192" t="s">
        <v>318</v>
      </c>
      <c r="B49" s="193">
        <v>1</v>
      </c>
      <c r="C49" s="193">
        <v>2</v>
      </c>
      <c r="D49" s="193">
        <v>3</v>
      </c>
      <c r="E49" s="193">
        <v>4</v>
      </c>
      <c r="F49" s="193">
        <v>5</v>
      </c>
      <c r="G49" s="193">
        <v>6</v>
      </c>
      <c r="H49" s="193">
        <v>7</v>
      </c>
      <c r="I49" s="193">
        <v>8</v>
      </c>
      <c r="J49" s="193">
        <v>9</v>
      </c>
      <c r="K49" s="193">
        <v>10</v>
      </c>
      <c r="L49" s="193">
        <v>11</v>
      </c>
      <c r="M49" s="193">
        <v>12</v>
      </c>
      <c r="N49" s="193">
        <v>13</v>
      </c>
      <c r="O49" s="193">
        <v>14</v>
      </c>
      <c r="P49" s="193">
        <v>15</v>
      </c>
      <c r="Q49" s="193">
        <v>16</v>
      </c>
      <c r="R49" s="193">
        <v>17</v>
      </c>
      <c r="S49" s="193">
        <v>18</v>
      </c>
      <c r="T49" s="193">
        <v>19</v>
      </c>
      <c r="U49" s="193">
        <v>20</v>
      </c>
      <c r="V49" s="193">
        <v>21</v>
      </c>
      <c r="W49" s="193">
        <v>22</v>
      </c>
      <c r="X49" s="193">
        <v>23</v>
      </c>
      <c r="Y49" s="193">
        <v>24</v>
      </c>
      <c r="Z49" s="193">
        <v>25</v>
      </c>
      <c r="AA49" s="193">
        <v>26</v>
      </c>
      <c r="AB49" s="193">
        <v>27</v>
      </c>
      <c r="AC49" s="193">
        <v>28</v>
      </c>
      <c r="AD49" s="193">
        <v>29</v>
      </c>
      <c r="AE49" s="193">
        <v>30</v>
      </c>
      <c r="AF49" s="193">
        <v>31</v>
      </c>
      <c r="AG49" s="193">
        <v>32</v>
      </c>
      <c r="AH49" s="193">
        <v>33</v>
      </c>
      <c r="AI49" s="193"/>
      <c r="AJ49" s="314"/>
      <c r="AK49" s="376"/>
      <c r="AL49" s="349" t="s">
        <v>310</v>
      </c>
      <c r="AM49" s="193" t="s">
        <v>311</v>
      </c>
      <c r="AN49" s="193" t="s">
        <v>312</v>
      </c>
      <c r="AO49" s="314" t="s">
        <v>313</v>
      </c>
      <c r="AP49" s="193" t="s">
        <v>450</v>
      </c>
    </row>
    <row r="50" spans="1:42">
      <c r="A50" s="116" t="s">
        <v>319</v>
      </c>
      <c r="B50" s="116">
        <v>345</v>
      </c>
      <c r="C50" s="116">
        <v>347</v>
      </c>
      <c r="D50" s="116">
        <v>401</v>
      </c>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315"/>
      <c r="AK50" s="377"/>
      <c r="AL50" s="350">
        <f>AM50/AN50</f>
        <v>121.44444444444444</v>
      </c>
      <c r="AM50" s="116">
        <f>SUM(B50:AK50)</f>
        <v>1093</v>
      </c>
      <c r="AN50" s="116">
        <f>COUNT(B50:AK50)*3</f>
        <v>9</v>
      </c>
      <c r="AO50" s="315">
        <f>MAX(B50:AK50)</f>
        <v>401</v>
      </c>
      <c r="AP50" s="116">
        <f>COUNTIF(B50:AH50,"&gt;399")</f>
        <v>1</v>
      </c>
    </row>
    <row r="51" spans="1:42">
      <c r="A51" s="116" t="s">
        <v>61</v>
      </c>
      <c r="B51" s="116">
        <v>367</v>
      </c>
      <c r="C51" s="116">
        <v>320</v>
      </c>
      <c r="D51" s="116">
        <v>373</v>
      </c>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315"/>
      <c r="AK51" s="377"/>
      <c r="AL51" s="350">
        <f>AM51/AN51</f>
        <v>117.77777777777777</v>
      </c>
      <c r="AM51" s="116">
        <f>SUM(B51:AK51)</f>
        <v>1060</v>
      </c>
      <c r="AN51" s="116">
        <f>COUNT(B51:AK51)*3</f>
        <v>9</v>
      </c>
      <c r="AO51" s="315">
        <f>MAX(B51:AK51)</f>
        <v>373</v>
      </c>
      <c r="AP51" s="116">
        <f>COUNTIF(B51:AH51,"&gt;399")</f>
        <v>0</v>
      </c>
    </row>
    <row r="52" spans="1:42">
      <c r="A52" s="116" t="s">
        <v>69</v>
      </c>
      <c r="B52" s="116">
        <v>357</v>
      </c>
      <c r="C52" s="116">
        <v>336</v>
      </c>
      <c r="D52" s="116">
        <v>351</v>
      </c>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315"/>
      <c r="AK52" s="377"/>
      <c r="AL52" s="350">
        <f>AM52/AN52</f>
        <v>116</v>
      </c>
      <c r="AM52" s="116">
        <f>SUM(B52:AK52)</f>
        <v>1044</v>
      </c>
      <c r="AN52" s="116">
        <f>COUNT(B52:AK52)*3</f>
        <v>9</v>
      </c>
      <c r="AO52" s="315">
        <f>MAX(B52:AK52)</f>
        <v>357</v>
      </c>
      <c r="AP52" s="116">
        <f>COUNTIF(B52:AH52,"&gt;399")</f>
        <v>0</v>
      </c>
    </row>
    <row r="53" spans="1:42">
      <c r="A53" s="116" t="s">
        <v>45</v>
      </c>
      <c r="B53" s="116">
        <v>387</v>
      </c>
      <c r="C53" s="116">
        <v>318</v>
      </c>
      <c r="D53" s="116">
        <v>333</v>
      </c>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315"/>
      <c r="AK53" s="377"/>
      <c r="AL53" s="350">
        <f>AM53/AN53</f>
        <v>115.33333333333333</v>
      </c>
      <c r="AM53" s="116">
        <f>SUM(B53:AK53)</f>
        <v>1038</v>
      </c>
      <c r="AN53" s="116">
        <f>COUNT(B53:AK53)*3</f>
        <v>9</v>
      </c>
      <c r="AO53" s="315">
        <f>MAX(B53:AK53)</f>
        <v>387</v>
      </c>
      <c r="AP53" s="116">
        <f>COUNTIF(B53:AH53,"&gt;399")</f>
        <v>0</v>
      </c>
    </row>
    <row r="54" spans="1:42">
      <c r="A54" s="394" t="s">
        <v>53</v>
      </c>
      <c r="B54" s="394">
        <v>323</v>
      </c>
      <c r="C54" s="394">
        <v>297</v>
      </c>
      <c r="D54" s="394">
        <v>343</v>
      </c>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7"/>
      <c r="AK54" s="377"/>
      <c r="AL54" s="398">
        <f>AM54/AN54</f>
        <v>107</v>
      </c>
      <c r="AM54" s="394">
        <f>SUM(B54:AK54)</f>
        <v>963</v>
      </c>
      <c r="AN54" s="394">
        <f>COUNT(B54:AK54)*3</f>
        <v>9</v>
      </c>
      <c r="AO54" s="397">
        <f>MAX(B54:AK54)</f>
        <v>343</v>
      </c>
      <c r="AP54" s="394">
        <f>COUNTIF(B54:AH54,"&gt;399")</f>
        <v>0</v>
      </c>
    </row>
    <row r="55" spans="1:42">
      <c r="A55" s="392"/>
      <c r="B55" s="392"/>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9" t="e">
        <f t="shared" ref="AL55:AL59" si="16">AM55/AN55</f>
        <v>#DIV/0!</v>
      </c>
      <c r="AM55" s="392">
        <f t="shared" ref="AM55:AM59" si="17">SUM(B55:AK55)</f>
        <v>0</v>
      </c>
      <c r="AN55" s="392">
        <f t="shared" ref="AN55:AN59" si="18">COUNT(B55:AK55)*3</f>
        <v>0</v>
      </c>
      <c r="AO55" s="392">
        <f t="shared" ref="AO55:AO59" si="19">MAX(B55:AK55)</f>
        <v>0</v>
      </c>
      <c r="AP55" s="392"/>
    </row>
    <row r="56" spans="1:42">
      <c r="A56" s="392"/>
      <c r="B56" s="392"/>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9" t="e">
        <f t="shared" si="16"/>
        <v>#DIV/0!</v>
      </c>
      <c r="AM56" s="392">
        <f t="shared" si="17"/>
        <v>0</v>
      </c>
      <c r="AN56" s="392">
        <f t="shared" si="18"/>
        <v>0</v>
      </c>
      <c r="AO56" s="392">
        <f t="shared" si="19"/>
        <v>0</v>
      </c>
      <c r="AP56" s="392"/>
    </row>
    <row r="57" spans="1:42">
      <c r="A57" s="392"/>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9" t="e">
        <f t="shared" si="16"/>
        <v>#DIV/0!</v>
      </c>
      <c r="AM57" s="392">
        <f t="shared" si="17"/>
        <v>0</v>
      </c>
      <c r="AN57" s="392">
        <f t="shared" si="18"/>
        <v>0</v>
      </c>
      <c r="AO57" s="392">
        <f t="shared" si="19"/>
        <v>0</v>
      </c>
      <c r="AP57" s="392"/>
    </row>
    <row r="58" spans="1:42">
      <c r="A58" s="392"/>
      <c r="B58" s="392"/>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9" t="e">
        <f t="shared" si="16"/>
        <v>#DIV/0!</v>
      </c>
      <c r="AM58" s="392">
        <f t="shared" si="17"/>
        <v>0</v>
      </c>
      <c r="AN58" s="392">
        <f t="shared" si="18"/>
        <v>0</v>
      </c>
      <c r="AO58" s="392">
        <f t="shared" si="19"/>
        <v>0</v>
      </c>
      <c r="AP58" s="392"/>
    </row>
    <row r="59" spans="1:42">
      <c r="A59" s="39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9" t="e">
        <f t="shared" si="16"/>
        <v>#DIV/0!</v>
      </c>
      <c r="AM59" s="392">
        <f t="shared" si="17"/>
        <v>0</v>
      </c>
      <c r="AN59" s="392">
        <f t="shared" si="18"/>
        <v>0</v>
      </c>
      <c r="AO59" s="392">
        <f t="shared" si="19"/>
        <v>0</v>
      </c>
      <c r="AP59" s="392"/>
    </row>
    <row r="60" spans="1:42">
      <c r="AP60" s="12"/>
    </row>
    <row r="61" spans="1:42" s="179" customFormat="1" ht="18">
      <c r="A61" s="184" t="s">
        <v>6</v>
      </c>
      <c r="B61" s="185">
        <v>1</v>
      </c>
      <c r="C61" s="185">
        <v>2</v>
      </c>
      <c r="D61" s="185">
        <v>3</v>
      </c>
      <c r="E61" s="185">
        <v>4</v>
      </c>
      <c r="F61" s="185">
        <v>5</v>
      </c>
      <c r="G61" s="185">
        <v>6</v>
      </c>
      <c r="H61" s="185">
        <v>7</v>
      </c>
      <c r="I61" s="185">
        <v>8</v>
      </c>
      <c r="J61" s="185">
        <v>9</v>
      </c>
      <c r="K61" s="185">
        <v>10</v>
      </c>
      <c r="L61" s="185">
        <v>11</v>
      </c>
      <c r="M61" s="185">
        <v>12</v>
      </c>
      <c r="N61" s="185">
        <v>13</v>
      </c>
      <c r="O61" s="185">
        <v>14</v>
      </c>
      <c r="P61" s="185">
        <v>15</v>
      </c>
      <c r="Q61" s="185">
        <v>16</v>
      </c>
      <c r="R61" s="185">
        <v>17</v>
      </c>
      <c r="S61" s="185">
        <v>18</v>
      </c>
      <c r="T61" s="185">
        <v>19</v>
      </c>
      <c r="U61" s="185">
        <v>20</v>
      </c>
      <c r="V61" s="185">
        <v>21</v>
      </c>
      <c r="W61" s="185">
        <v>22</v>
      </c>
      <c r="X61" s="185">
        <v>23</v>
      </c>
      <c r="Y61" s="185">
        <v>24</v>
      </c>
      <c r="Z61" s="185">
        <v>25</v>
      </c>
      <c r="AA61" s="185">
        <v>26</v>
      </c>
      <c r="AB61" s="185">
        <v>27</v>
      </c>
      <c r="AC61" s="185">
        <v>28</v>
      </c>
      <c r="AD61" s="185">
        <v>29</v>
      </c>
      <c r="AE61" s="185">
        <v>30</v>
      </c>
      <c r="AF61" s="185">
        <v>31</v>
      </c>
      <c r="AG61" s="185">
        <v>32</v>
      </c>
      <c r="AH61" s="185">
        <v>33</v>
      </c>
      <c r="AI61" s="185"/>
      <c r="AJ61" s="317"/>
      <c r="AK61" s="378"/>
      <c r="AL61" s="352" t="s">
        <v>310</v>
      </c>
      <c r="AM61" s="185" t="s">
        <v>311</v>
      </c>
      <c r="AN61" s="185" t="s">
        <v>312</v>
      </c>
      <c r="AO61" s="317" t="s">
        <v>313</v>
      </c>
      <c r="AP61" s="185" t="s">
        <v>450</v>
      </c>
    </row>
    <row r="62" spans="1:42">
      <c r="A62" s="186" t="s">
        <v>70</v>
      </c>
      <c r="B62" s="186">
        <v>368</v>
      </c>
      <c r="C62" s="186">
        <v>401</v>
      </c>
      <c r="D62" s="186">
        <v>428</v>
      </c>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318"/>
      <c r="AK62" s="379"/>
      <c r="AL62" s="353">
        <f>AM62/AN62</f>
        <v>133</v>
      </c>
      <c r="AM62" s="186">
        <f>SUM(B62:AK62)</f>
        <v>1197</v>
      </c>
      <c r="AN62" s="186">
        <f>COUNT(B62:AK62)*3</f>
        <v>9</v>
      </c>
      <c r="AO62" s="318">
        <f>MAX(B62:AK62)</f>
        <v>428</v>
      </c>
      <c r="AP62" s="186">
        <f>COUNTIF(B62:AH62,"&gt;399")</f>
        <v>2</v>
      </c>
    </row>
    <row r="63" spans="1:42">
      <c r="A63" s="186" t="s">
        <v>46</v>
      </c>
      <c r="B63" s="186">
        <v>348</v>
      </c>
      <c r="C63" s="186">
        <v>355</v>
      </c>
      <c r="D63" s="186">
        <v>346</v>
      </c>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318"/>
      <c r="AK63" s="379"/>
      <c r="AL63" s="353">
        <f>AM63/AN63</f>
        <v>116.55555555555556</v>
      </c>
      <c r="AM63" s="186">
        <f>SUM(B63:AK63)</f>
        <v>1049</v>
      </c>
      <c r="AN63" s="186">
        <f>COUNT(B63:AK63)*3</f>
        <v>9</v>
      </c>
      <c r="AO63" s="318">
        <f>MAX(B63:AK63)</f>
        <v>355</v>
      </c>
      <c r="AP63" s="186">
        <f>COUNTIF(B63:AH63,"&gt;399")</f>
        <v>0</v>
      </c>
    </row>
    <row r="64" spans="1:42">
      <c r="A64" s="186" t="s">
        <v>62</v>
      </c>
      <c r="B64" s="186">
        <v>369</v>
      </c>
      <c r="C64" s="186">
        <v>343</v>
      </c>
      <c r="D64" s="186">
        <v>323</v>
      </c>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318"/>
      <c r="AK64" s="379"/>
      <c r="AL64" s="353">
        <f>AM64/AN64</f>
        <v>115</v>
      </c>
      <c r="AM64" s="186">
        <f>SUM(B64:AK64)</f>
        <v>1035</v>
      </c>
      <c r="AN64" s="186">
        <f>COUNT(B64:AK64)*3</f>
        <v>9</v>
      </c>
      <c r="AO64" s="318">
        <f>MAX(B64:AK64)</f>
        <v>369</v>
      </c>
      <c r="AP64" s="186">
        <f>COUNTIF(B64:AH64,"&gt;399")</f>
        <v>0</v>
      </c>
    </row>
    <row r="65" spans="1:42">
      <c r="A65" s="186" t="s">
        <v>54</v>
      </c>
      <c r="B65" s="186">
        <v>336</v>
      </c>
      <c r="C65" s="186">
        <v>319</v>
      </c>
      <c r="D65" s="186">
        <v>348</v>
      </c>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318"/>
      <c r="AK65" s="379"/>
      <c r="AL65" s="353">
        <f>AM65/AN65</f>
        <v>111.44444444444444</v>
      </c>
      <c r="AM65" s="186">
        <f>SUM(B65:AK65)</f>
        <v>1003</v>
      </c>
      <c r="AN65" s="186">
        <f>COUNT(B65:AK65)*3</f>
        <v>9</v>
      </c>
      <c r="AO65" s="318">
        <f>MAX(B65:AK65)</f>
        <v>348</v>
      </c>
      <c r="AP65" s="186">
        <f>COUNTIF(B65:AH65,"&gt;399")</f>
        <v>0</v>
      </c>
    </row>
    <row r="66" spans="1:42">
      <c r="A66" s="400" t="s">
        <v>320</v>
      </c>
      <c r="B66" s="400">
        <v>321</v>
      </c>
      <c r="C66" s="400">
        <v>321</v>
      </c>
      <c r="D66" s="400">
        <v>327</v>
      </c>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1"/>
      <c r="AK66" s="379"/>
      <c r="AL66" s="402">
        <f>AM66/AN66</f>
        <v>107.66666666666667</v>
      </c>
      <c r="AM66" s="400">
        <f>SUM(B66:AK66)</f>
        <v>969</v>
      </c>
      <c r="AN66" s="403">
        <f>COUNT(B66:AK66)*3</f>
        <v>9</v>
      </c>
      <c r="AO66" s="404">
        <f>MAX(B66:AK66)</f>
        <v>327</v>
      </c>
      <c r="AP66" s="403">
        <f>COUNTIF(B66:AH66,"&gt;399")</f>
        <v>0</v>
      </c>
    </row>
    <row r="67" spans="1:42">
      <c r="A67" s="392"/>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9" t="e">
        <f t="shared" ref="AL67:AL71" si="20">AM67/AN67</f>
        <v>#DIV/0!</v>
      </c>
      <c r="AM67" s="392">
        <f t="shared" ref="AM67:AM71" si="21">SUM(B67:AK67)</f>
        <v>0</v>
      </c>
      <c r="AN67" s="392">
        <f t="shared" ref="AN67:AN71" si="22">COUNT(B67:AK67)*3</f>
        <v>0</v>
      </c>
      <c r="AO67" s="392">
        <f t="shared" ref="AO67:AO71" si="23">MAX(B67:AK67)</f>
        <v>0</v>
      </c>
      <c r="AP67" s="392"/>
    </row>
    <row r="68" spans="1:42">
      <c r="A68" s="392"/>
      <c r="B68" s="392"/>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9" t="e">
        <f t="shared" si="20"/>
        <v>#DIV/0!</v>
      </c>
      <c r="AM68" s="392">
        <f t="shared" si="21"/>
        <v>0</v>
      </c>
      <c r="AN68" s="392">
        <f t="shared" si="22"/>
        <v>0</v>
      </c>
      <c r="AO68" s="392">
        <f t="shared" si="23"/>
        <v>0</v>
      </c>
      <c r="AP68" s="392"/>
    </row>
    <row r="69" spans="1:42">
      <c r="A69" s="392"/>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9" t="e">
        <f t="shared" si="20"/>
        <v>#DIV/0!</v>
      </c>
      <c r="AM69" s="392">
        <f t="shared" si="21"/>
        <v>0</v>
      </c>
      <c r="AN69" s="392">
        <f t="shared" si="22"/>
        <v>0</v>
      </c>
      <c r="AO69" s="392">
        <f t="shared" si="23"/>
        <v>0</v>
      </c>
      <c r="AP69" s="392"/>
    </row>
    <row r="70" spans="1:42">
      <c r="A70" s="392"/>
      <c r="B70" s="392"/>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9" t="e">
        <f t="shared" si="20"/>
        <v>#DIV/0!</v>
      </c>
      <c r="AM70" s="392">
        <f t="shared" si="21"/>
        <v>0</v>
      </c>
      <c r="AN70" s="392">
        <f t="shared" si="22"/>
        <v>0</v>
      </c>
      <c r="AO70" s="392">
        <f t="shared" si="23"/>
        <v>0</v>
      </c>
      <c r="AP70" s="392"/>
    </row>
    <row r="71" spans="1:42">
      <c r="A71" s="392"/>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9" t="e">
        <f t="shared" si="20"/>
        <v>#DIV/0!</v>
      </c>
      <c r="AM71" s="392">
        <f t="shared" si="21"/>
        <v>0</v>
      </c>
      <c r="AN71" s="392">
        <f t="shared" si="22"/>
        <v>0</v>
      </c>
      <c r="AO71" s="392">
        <f t="shared" si="23"/>
        <v>0</v>
      </c>
      <c r="AP71" s="392"/>
    </row>
    <row r="72" spans="1:42">
      <c r="AP72" s="12"/>
    </row>
    <row r="73" spans="1:42" s="179" customFormat="1" ht="18">
      <c r="A73" s="194" t="s">
        <v>14</v>
      </c>
      <c r="B73" s="195">
        <v>1</v>
      </c>
      <c r="C73" s="195">
        <v>2</v>
      </c>
      <c r="D73" s="195">
        <v>3</v>
      </c>
      <c r="E73" s="195">
        <v>4</v>
      </c>
      <c r="F73" s="195">
        <v>5</v>
      </c>
      <c r="G73" s="195">
        <v>6</v>
      </c>
      <c r="H73" s="195">
        <v>7</v>
      </c>
      <c r="I73" s="195">
        <v>8</v>
      </c>
      <c r="J73" s="195">
        <v>9</v>
      </c>
      <c r="K73" s="195">
        <v>10</v>
      </c>
      <c r="L73" s="195">
        <v>11</v>
      </c>
      <c r="M73" s="195">
        <v>12</v>
      </c>
      <c r="N73" s="195">
        <v>13</v>
      </c>
      <c r="O73" s="195">
        <v>14</v>
      </c>
      <c r="P73" s="195">
        <v>15</v>
      </c>
      <c r="Q73" s="195">
        <v>16</v>
      </c>
      <c r="R73" s="195">
        <v>17</v>
      </c>
      <c r="S73" s="195">
        <v>18</v>
      </c>
      <c r="T73" s="195">
        <v>19</v>
      </c>
      <c r="U73" s="195">
        <v>20</v>
      </c>
      <c r="V73" s="195">
        <v>21</v>
      </c>
      <c r="W73" s="195">
        <v>22</v>
      </c>
      <c r="X73" s="195">
        <v>23</v>
      </c>
      <c r="Y73" s="195">
        <v>24</v>
      </c>
      <c r="Z73" s="195">
        <v>25</v>
      </c>
      <c r="AA73" s="195">
        <v>26</v>
      </c>
      <c r="AB73" s="195">
        <v>27</v>
      </c>
      <c r="AC73" s="195">
        <v>28</v>
      </c>
      <c r="AD73" s="195">
        <v>29</v>
      </c>
      <c r="AE73" s="195">
        <v>30</v>
      </c>
      <c r="AF73" s="195">
        <v>31</v>
      </c>
      <c r="AG73" s="195">
        <v>32</v>
      </c>
      <c r="AH73" s="195">
        <v>33</v>
      </c>
      <c r="AI73" s="195"/>
      <c r="AJ73" s="319"/>
      <c r="AK73" s="380"/>
      <c r="AL73" s="354" t="s">
        <v>310</v>
      </c>
      <c r="AM73" s="195" t="s">
        <v>311</v>
      </c>
      <c r="AN73" s="195" t="s">
        <v>312</v>
      </c>
      <c r="AO73" s="319" t="s">
        <v>313</v>
      </c>
      <c r="AP73" s="195" t="s">
        <v>450</v>
      </c>
    </row>
    <row r="74" spans="1:42">
      <c r="A74" s="196" t="s">
        <v>55</v>
      </c>
      <c r="B74" s="196">
        <v>350</v>
      </c>
      <c r="C74" s="196">
        <v>373</v>
      </c>
      <c r="D74" s="196">
        <v>378</v>
      </c>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320"/>
      <c r="AK74" s="381"/>
      <c r="AL74" s="355">
        <f>AM74/AN74</f>
        <v>122.33333333333333</v>
      </c>
      <c r="AM74" s="196">
        <f>SUM(B74:AK74)</f>
        <v>1101</v>
      </c>
      <c r="AN74" s="196">
        <f>COUNT(B74:AK74)*3</f>
        <v>9</v>
      </c>
      <c r="AO74" s="320">
        <f>MAX(B74:AK74)</f>
        <v>378</v>
      </c>
      <c r="AP74" s="196">
        <f>COUNTIF(B74:AH74,"&gt;399")</f>
        <v>0</v>
      </c>
    </row>
    <row r="75" spans="1:42">
      <c r="A75" s="196" t="s">
        <v>441</v>
      </c>
      <c r="B75" s="196">
        <v>307</v>
      </c>
      <c r="C75" s="196">
        <v>393</v>
      </c>
      <c r="D75" s="196">
        <v>347</v>
      </c>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320"/>
      <c r="AK75" s="381"/>
      <c r="AL75" s="355">
        <f>AM75/AN75</f>
        <v>116.33333333333333</v>
      </c>
      <c r="AM75" s="196">
        <f>SUM(B75:AK75)</f>
        <v>1047</v>
      </c>
      <c r="AN75" s="196">
        <f>COUNT(B75:AK75)*3</f>
        <v>9</v>
      </c>
      <c r="AO75" s="320">
        <f>MAX(B75:AK75)</f>
        <v>393</v>
      </c>
      <c r="AP75" s="196">
        <f>COUNTIF(B75:AH75,"&gt;399")</f>
        <v>0</v>
      </c>
    </row>
    <row r="76" spans="1:42">
      <c r="A76" s="196" t="s">
        <v>63</v>
      </c>
      <c r="B76" s="196">
        <v>327</v>
      </c>
      <c r="C76" s="196">
        <v>325</v>
      </c>
      <c r="D76" s="196">
        <v>339</v>
      </c>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320"/>
      <c r="AK76" s="381"/>
      <c r="AL76" s="355">
        <f>AM76/AN76</f>
        <v>110.11111111111111</v>
      </c>
      <c r="AM76" s="196">
        <f>SUM(B76:AK76)</f>
        <v>991</v>
      </c>
      <c r="AN76" s="196">
        <f>COUNT(B76:AK76)*3</f>
        <v>9</v>
      </c>
      <c r="AO76" s="320">
        <f>MAX(B76:AK76)</f>
        <v>339</v>
      </c>
      <c r="AP76" s="196">
        <f>COUNTIF(B76:AH76,"&gt;399")</f>
        <v>0</v>
      </c>
    </row>
    <row r="77" spans="1:42">
      <c r="A77" s="196" t="s">
        <v>47</v>
      </c>
      <c r="B77" s="196">
        <v>339</v>
      </c>
      <c r="C77" s="196">
        <v>327</v>
      </c>
      <c r="D77" s="196">
        <v>319</v>
      </c>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320"/>
      <c r="AK77" s="381"/>
      <c r="AL77" s="355">
        <f>AM77/AN77</f>
        <v>109.44444444444444</v>
      </c>
      <c r="AM77" s="196">
        <f>SUM(B77:AK77)</f>
        <v>985</v>
      </c>
      <c r="AN77" s="196">
        <f>COUNT(B77:AK77)*3</f>
        <v>9</v>
      </c>
      <c r="AO77" s="320">
        <f>MAX(B77:AK77)</f>
        <v>339</v>
      </c>
      <c r="AP77" s="196">
        <f>COUNTIF(B77:AH77,"&gt;399")</f>
        <v>0</v>
      </c>
    </row>
    <row r="78" spans="1:42">
      <c r="A78" s="197" t="s">
        <v>321</v>
      </c>
      <c r="B78" s="197">
        <v>312</v>
      </c>
      <c r="C78" s="197">
        <v>339</v>
      </c>
      <c r="D78" s="197">
        <v>318</v>
      </c>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321"/>
      <c r="AK78" s="381"/>
      <c r="AL78" s="356">
        <f>AM78/AN78</f>
        <v>107.66666666666667</v>
      </c>
      <c r="AM78" s="197">
        <f>SUM(B78:AK78)</f>
        <v>969</v>
      </c>
      <c r="AN78" s="197">
        <f>COUNT(B78:AK78)*3</f>
        <v>9</v>
      </c>
      <c r="AO78" s="321">
        <f>MAX(B78:AK78)</f>
        <v>339</v>
      </c>
      <c r="AP78" s="197">
        <f>COUNTIF(B78:AH78,"&gt;399")</f>
        <v>0</v>
      </c>
    </row>
    <row r="79" spans="1:42">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305"/>
      <c r="AL79" s="340" t="e">
        <f t="shared" ref="AL79:AL83" si="24">AM79/AN79</f>
        <v>#DIV/0!</v>
      </c>
      <c r="AM79" s="82">
        <f t="shared" ref="AM79:AM83" si="25">SUM(B79:AK79)</f>
        <v>0</v>
      </c>
      <c r="AN79" s="82">
        <f t="shared" ref="AN79:AN83" si="26">COUNT(B79:AK79)*3</f>
        <v>0</v>
      </c>
      <c r="AO79" s="305">
        <f t="shared" ref="AO79:AO83" si="27">MAX(B79:AK79)</f>
        <v>0</v>
      </c>
      <c r="AP79" s="392"/>
    </row>
    <row r="80" spans="1:42">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305"/>
      <c r="AL80" s="340" t="e">
        <f t="shared" si="24"/>
        <v>#DIV/0!</v>
      </c>
      <c r="AM80" s="82">
        <f t="shared" si="25"/>
        <v>0</v>
      </c>
      <c r="AN80" s="82">
        <f t="shared" si="26"/>
        <v>0</v>
      </c>
      <c r="AO80" s="305">
        <f t="shared" si="27"/>
        <v>0</v>
      </c>
      <c r="AP80" s="83"/>
    </row>
    <row r="81" spans="1:4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305"/>
      <c r="AL81" s="340" t="e">
        <f t="shared" si="24"/>
        <v>#DIV/0!</v>
      </c>
      <c r="AM81" s="82">
        <f t="shared" si="25"/>
        <v>0</v>
      </c>
      <c r="AN81" s="82">
        <f t="shared" si="26"/>
        <v>0</v>
      </c>
      <c r="AO81" s="305">
        <f t="shared" si="27"/>
        <v>0</v>
      </c>
      <c r="AP81" s="82"/>
    </row>
    <row r="82" spans="1:42">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305"/>
      <c r="AL82" s="340" t="e">
        <f t="shared" si="24"/>
        <v>#DIV/0!</v>
      </c>
      <c r="AM82" s="82">
        <f t="shared" si="25"/>
        <v>0</v>
      </c>
      <c r="AN82" s="82">
        <f t="shared" si="26"/>
        <v>0</v>
      </c>
      <c r="AO82" s="305">
        <f t="shared" si="27"/>
        <v>0</v>
      </c>
      <c r="AP82" s="82"/>
    </row>
    <row r="83" spans="1:42">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305"/>
      <c r="AL83" s="340" t="e">
        <f t="shared" si="24"/>
        <v>#DIV/0!</v>
      </c>
      <c r="AM83" s="82">
        <f t="shared" si="25"/>
        <v>0</v>
      </c>
      <c r="AN83" s="82">
        <f t="shared" si="26"/>
        <v>0</v>
      </c>
      <c r="AO83" s="305">
        <f t="shared" si="27"/>
        <v>0</v>
      </c>
      <c r="AP83" s="82"/>
    </row>
    <row r="84" spans="1:42">
      <c r="AP84" s="395"/>
    </row>
    <row r="85" spans="1:42" s="179" customFormat="1" ht="18">
      <c r="A85" s="198" t="s">
        <v>4</v>
      </c>
      <c r="B85" s="199">
        <v>1</v>
      </c>
      <c r="C85" s="199">
        <v>2</v>
      </c>
      <c r="D85" s="199">
        <v>3</v>
      </c>
      <c r="E85" s="199">
        <v>4</v>
      </c>
      <c r="F85" s="199">
        <v>5</v>
      </c>
      <c r="G85" s="199">
        <v>6</v>
      </c>
      <c r="H85" s="199">
        <v>7</v>
      </c>
      <c r="I85" s="199">
        <v>8</v>
      </c>
      <c r="J85" s="199">
        <v>9</v>
      </c>
      <c r="K85" s="199">
        <v>10</v>
      </c>
      <c r="L85" s="199">
        <v>11</v>
      </c>
      <c r="M85" s="199">
        <v>12</v>
      </c>
      <c r="N85" s="199">
        <v>13</v>
      </c>
      <c r="O85" s="199">
        <v>14</v>
      </c>
      <c r="P85" s="199">
        <v>15</v>
      </c>
      <c r="Q85" s="199">
        <v>16</v>
      </c>
      <c r="R85" s="199">
        <v>17</v>
      </c>
      <c r="S85" s="199">
        <v>18</v>
      </c>
      <c r="T85" s="199">
        <v>19</v>
      </c>
      <c r="U85" s="199">
        <v>20</v>
      </c>
      <c r="V85" s="199">
        <v>21</v>
      </c>
      <c r="W85" s="199">
        <v>22</v>
      </c>
      <c r="X85" s="199">
        <v>23</v>
      </c>
      <c r="Y85" s="199">
        <v>24</v>
      </c>
      <c r="Z85" s="199">
        <v>25</v>
      </c>
      <c r="AA85" s="199">
        <v>26</v>
      </c>
      <c r="AB85" s="199">
        <v>27</v>
      </c>
      <c r="AC85" s="199">
        <v>28</v>
      </c>
      <c r="AD85" s="199">
        <v>29</v>
      </c>
      <c r="AE85" s="199">
        <v>30</v>
      </c>
      <c r="AF85" s="199">
        <v>31</v>
      </c>
      <c r="AG85" s="199">
        <v>32</v>
      </c>
      <c r="AH85" s="199">
        <v>33</v>
      </c>
      <c r="AI85" s="199"/>
      <c r="AJ85" s="322"/>
      <c r="AK85" s="382"/>
      <c r="AL85" s="357" t="s">
        <v>310</v>
      </c>
      <c r="AM85" s="199" t="s">
        <v>311</v>
      </c>
      <c r="AN85" s="199" t="s">
        <v>312</v>
      </c>
      <c r="AO85" s="322" t="s">
        <v>313</v>
      </c>
      <c r="AP85" s="199" t="s">
        <v>450</v>
      </c>
    </row>
    <row r="86" spans="1:42">
      <c r="A86" s="200" t="s">
        <v>48</v>
      </c>
      <c r="B86" s="200">
        <v>368</v>
      </c>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323"/>
      <c r="AK86" s="383"/>
      <c r="AL86" s="358">
        <f t="shared" ref="AL86:AL92" si="28">AM86/AN86</f>
        <v>122.66666666666667</v>
      </c>
      <c r="AM86" s="200">
        <f t="shared" ref="AM86:AM92" si="29">SUM(B86:AK86)</f>
        <v>368</v>
      </c>
      <c r="AN86" s="200">
        <f t="shared" ref="AN86:AN92" si="30">COUNT(B86:AK86)*3</f>
        <v>3</v>
      </c>
      <c r="AO86" s="323">
        <f t="shared" ref="AO86:AO92" si="31">MAX(B86:AK86)</f>
        <v>368</v>
      </c>
      <c r="AP86" s="200">
        <f>COUNTIF(B86:AH86,"&gt;399")</f>
        <v>0</v>
      </c>
    </row>
    <row r="87" spans="1:42">
      <c r="A87" s="200" t="s">
        <v>71</v>
      </c>
      <c r="B87" s="200">
        <v>359</v>
      </c>
      <c r="C87" s="200">
        <v>354</v>
      </c>
      <c r="D87" s="200">
        <v>387</v>
      </c>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323"/>
      <c r="AK87" s="383"/>
      <c r="AL87" s="358">
        <f t="shared" si="28"/>
        <v>122.22222222222223</v>
      </c>
      <c r="AM87" s="200">
        <f t="shared" si="29"/>
        <v>1100</v>
      </c>
      <c r="AN87" s="200">
        <f t="shared" si="30"/>
        <v>9</v>
      </c>
      <c r="AO87" s="323">
        <f t="shared" si="31"/>
        <v>387</v>
      </c>
      <c r="AP87" s="200">
        <f>COUNTIF(B87:AH87,"&gt;399")</f>
        <v>0</v>
      </c>
    </row>
    <row r="88" spans="1:42">
      <c r="A88" s="200" t="s">
        <v>64</v>
      </c>
      <c r="B88" s="200">
        <v>333</v>
      </c>
      <c r="C88" s="200">
        <v>374</v>
      </c>
      <c r="D88" s="200">
        <v>359</v>
      </c>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323"/>
      <c r="AK88" s="383"/>
      <c r="AL88" s="358">
        <f t="shared" si="28"/>
        <v>118.44444444444444</v>
      </c>
      <c r="AM88" s="200">
        <f t="shared" si="29"/>
        <v>1066</v>
      </c>
      <c r="AN88" s="200">
        <f t="shared" si="30"/>
        <v>9</v>
      </c>
      <c r="AO88" s="323">
        <f t="shared" si="31"/>
        <v>374</v>
      </c>
      <c r="AP88" s="200">
        <f>COUNTIF(B88:AH88,"&gt;399")</f>
        <v>0</v>
      </c>
    </row>
    <row r="89" spans="1:42">
      <c r="A89" s="200" t="s">
        <v>56</v>
      </c>
      <c r="B89" s="200">
        <v>366</v>
      </c>
      <c r="C89" s="200">
        <v>332</v>
      </c>
      <c r="D89" s="200">
        <v>366</v>
      </c>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323"/>
      <c r="AK89" s="383"/>
      <c r="AL89" s="358">
        <f t="shared" si="28"/>
        <v>118.22222222222223</v>
      </c>
      <c r="AM89" s="200">
        <f t="shared" si="29"/>
        <v>1064</v>
      </c>
      <c r="AN89" s="200">
        <f t="shared" si="30"/>
        <v>9</v>
      </c>
      <c r="AO89" s="323">
        <f t="shared" si="31"/>
        <v>366</v>
      </c>
      <c r="AP89" s="200">
        <f>COUNTIF(B89:AH89,"&gt;399")</f>
        <v>0</v>
      </c>
    </row>
    <row r="90" spans="1:42">
      <c r="A90" s="201" t="s">
        <v>322</v>
      </c>
      <c r="B90" s="201">
        <v>350</v>
      </c>
      <c r="C90" s="201">
        <v>334</v>
      </c>
      <c r="D90" s="201">
        <v>353</v>
      </c>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324"/>
      <c r="AK90" s="383"/>
      <c r="AL90" s="359">
        <f t="shared" si="28"/>
        <v>115.22222222222223</v>
      </c>
      <c r="AM90" s="201">
        <f t="shared" si="29"/>
        <v>1037</v>
      </c>
      <c r="AN90" s="201">
        <f t="shared" si="30"/>
        <v>9</v>
      </c>
      <c r="AO90" s="324">
        <f t="shared" si="31"/>
        <v>353</v>
      </c>
      <c r="AP90" s="201">
        <f>COUNTIF(B90:AH90,"&gt;399")</f>
        <v>0</v>
      </c>
    </row>
    <row r="91" spans="1:42">
      <c r="A91" s="82" t="s">
        <v>80</v>
      </c>
      <c r="B91" s="82"/>
      <c r="C91" s="82"/>
      <c r="D91" s="82">
        <v>319</v>
      </c>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305"/>
      <c r="AL91" s="340">
        <f t="shared" si="28"/>
        <v>106.33333333333333</v>
      </c>
      <c r="AM91" s="82">
        <f t="shared" si="29"/>
        <v>319</v>
      </c>
      <c r="AN91" s="82">
        <f t="shared" si="30"/>
        <v>3</v>
      </c>
      <c r="AO91" s="305">
        <f t="shared" si="31"/>
        <v>319</v>
      </c>
      <c r="AP91" s="392"/>
    </row>
    <row r="92" spans="1:42">
      <c r="A92" s="82" t="s">
        <v>95</v>
      </c>
      <c r="B92" s="82"/>
      <c r="C92" s="82">
        <v>296</v>
      </c>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305"/>
      <c r="AL92" s="340">
        <f t="shared" si="28"/>
        <v>98.666666666666671</v>
      </c>
      <c r="AM92" s="82">
        <f t="shared" si="29"/>
        <v>296</v>
      </c>
      <c r="AN92" s="82">
        <f t="shared" si="30"/>
        <v>3</v>
      </c>
      <c r="AO92" s="305">
        <f t="shared" si="31"/>
        <v>296</v>
      </c>
      <c r="AP92" s="83"/>
    </row>
    <row r="93" spans="1:42">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305"/>
      <c r="AL93" s="340" t="e">
        <f t="shared" ref="AL93:AL95" si="32">AM93/AN93</f>
        <v>#DIV/0!</v>
      </c>
      <c r="AM93" s="82">
        <f t="shared" ref="AM93:AM95" si="33">SUM(B93:AK93)</f>
        <v>0</v>
      </c>
      <c r="AN93" s="82">
        <f t="shared" ref="AN93:AN95" si="34">COUNT(B93:AK93)*3</f>
        <v>0</v>
      </c>
      <c r="AO93" s="305">
        <f t="shared" ref="AO93:AO95" si="35">MAX(B93:AK93)</f>
        <v>0</v>
      </c>
      <c r="AP93" s="82"/>
    </row>
    <row r="94" spans="1:42">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305"/>
      <c r="AL94" s="340" t="e">
        <f t="shared" si="32"/>
        <v>#DIV/0!</v>
      </c>
      <c r="AM94" s="82">
        <f t="shared" si="33"/>
        <v>0</v>
      </c>
      <c r="AN94" s="82">
        <f t="shared" si="34"/>
        <v>0</v>
      </c>
      <c r="AO94" s="305">
        <f t="shared" si="35"/>
        <v>0</v>
      </c>
      <c r="AP94" s="82"/>
    </row>
    <row r="95" spans="1:42">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305"/>
      <c r="AL95" s="340" t="e">
        <f t="shared" si="32"/>
        <v>#DIV/0!</v>
      </c>
      <c r="AM95" s="82">
        <f t="shared" si="33"/>
        <v>0</v>
      </c>
      <c r="AN95" s="82">
        <f t="shared" si="34"/>
        <v>0</v>
      </c>
      <c r="AO95" s="305">
        <f t="shared" si="35"/>
        <v>0</v>
      </c>
      <c r="AP95" s="82"/>
    </row>
    <row r="96" spans="1:42" s="12" customFormat="1">
      <c r="A96" s="407"/>
      <c r="B96" s="407"/>
      <c r="C96" s="407"/>
      <c r="D96" s="407"/>
      <c r="E96" s="407"/>
      <c r="F96" s="407"/>
      <c r="G96" s="407"/>
      <c r="H96" s="407"/>
      <c r="I96" s="407"/>
      <c r="J96" s="407"/>
      <c r="K96" s="407"/>
      <c r="L96" s="407"/>
      <c r="M96" s="407"/>
      <c r="N96" s="407"/>
      <c r="O96" s="407"/>
      <c r="P96" s="407"/>
      <c r="Q96" s="407"/>
      <c r="R96" s="407"/>
      <c r="S96" s="407"/>
      <c r="T96" s="407"/>
      <c r="U96" s="407"/>
      <c r="V96" s="407"/>
      <c r="W96" s="407"/>
      <c r="X96" s="407"/>
      <c r="Y96" s="407"/>
      <c r="Z96" s="407"/>
      <c r="AA96" s="407"/>
      <c r="AB96" s="407"/>
      <c r="AC96" s="407"/>
      <c r="AD96" s="407"/>
      <c r="AE96" s="407"/>
      <c r="AF96" s="407"/>
      <c r="AG96" s="407"/>
      <c r="AH96" s="407"/>
      <c r="AI96" s="407"/>
      <c r="AJ96" s="407"/>
      <c r="AK96" s="14"/>
      <c r="AL96" s="407"/>
      <c r="AM96" s="407"/>
      <c r="AN96" s="407"/>
      <c r="AO96" s="395"/>
      <c r="AP96" s="395"/>
    </row>
    <row r="97" spans="1:42" s="179" customFormat="1" ht="18">
      <c r="A97" s="436" t="s">
        <v>16</v>
      </c>
      <c r="B97" s="437">
        <v>1</v>
      </c>
      <c r="C97" s="437">
        <v>2</v>
      </c>
      <c r="D97" s="437">
        <v>3</v>
      </c>
      <c r="E97" s="437">
        <v>4</v>
      </c>
      <c r="F97" s="437">
        <v>5</v>
      </c>
      <c r="G97" s="437">
        <v>6</v>
      </c>
      <c r="H97" s="437">
        <v>7</v>
      </c>
      <c r="I97" s="437">
        <v>8</v>
      </c>
      <c r="J97" s="437">
        <v>9</v>
      </c>
      <c r="K97" s="437">
        <v>10</v>
      </c>
      <c r="L97" s="437">
        <v>11</v>
      </c>
      <c r="M97" s="437">
        <v>12</v>
      </c>
      <c r="N97" s="437">
        <v>13</v>
      </c>
      <c r="O97" s="437">
        <v>14</v>
      </c>
      <c r="P97" s="437">
        <v>15</v>
      </c>
      <c r="Q97" s="437">
        <v>16</v>
      </c>
      <c r="R97" s="437">
        <v>17</v>
      </c>
      <c r="S97" s="437">
        <v>18</v>
      </c>
      <c r="T97" s="437">
        <v>19</v>
      </c>
      <c r="U97" s="437">
        <v>20</v>
      </c>
      <c r="V97" s="437">
        <v>21</v>
      </c>
      <c r="W97" s="437">
        <v>22</v>
      </c>
      <c r="X97" s="437">
        <v>23</v>
      </c>
      <c r="Y97" s="437">
        <v>24</v>
      </c>
      <c r="Z97" s="437">
        <v>25</v>
      </c>
      <c r="AA97" s="437">
        <v>26</v>
      </c>
      <c r="AB97" s="437">
        <v>27</v>
      </c>
      <c r="AC97" s="437">
        <v>28</v>
      </c>
      <c r="AD97" s="437">
        <v>29</v>
      </c>
      <c r="AE97" s="437">
        <v>30</v>
      </c>
      <c r="AF97" s="437">
        <v>31</v>
      </c>
      <c r="AG97" s="437">
        <v>32</v>
      </c>
      <c r="AH97" s="437">
        <v>33</v>
      </c>
      <c r="AI97" s="437"/>
      <c r="AJ97" s="438"/>
      <c r="AK97" s="439"/>
      <c r="AL97" s="414" t="s">
        <v>310</v>
      </c>
      <c r="AM97" s="437" t="s">
        <v>311</v>
      </c>
      <c r="AN97" s="437" t="s">
        <v>312</v>
      </c>
      <c r="AO97" s="438" t="s">
        <v>313</v>
      </c>
      <c r="AP97" s="437" t="s">
        <v>450</v>
      </c>
    </row>
    <row r="98" spans="1:42">
      <c r="A98" s="416" t="s">
        <v>130</v>
      </c>
      <c r="B98" s="416">
        <v>407</v>
      </c>
      <c r="C98" s="416">
        <v>312</v>
      </c>
      <c r="D98" s="416">
        <v>367</v>
      </c>
      <c r="E98" s="416"/>
      <c r="F98" s="416"/>
      <c r="G98" s="416"/>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7"/>
      <c r="AK98" s="440"/>
      <c r="AL98" s="415">
        <f>AM98/AN98</f>
        <v>120.66666666666667</v>
      </c>
      <c r="AM98" s="416">
        <f>SUM(B98:AK98)</f>
        <v>1086</v>
      </c>
      <c r="AN98" s="416">
        <f>COUNT(B98:AK98)*3</f>
        <v>9</v>
      </c>
      <c r="AO98" s="417">
        <f>MAX(B98:AK98)</f>
        <v>407</v>
      </c>
      <c r="AP98" s="416">
        <f>COUNTIF(B98:AH98,"&gt;399")</f>
        <v>1</v>
      </c>
    </row>
    <row r="99" spans="1:42">
      <c r="A99" s="416" t="s">
        <v>138</v>
      </c>
      <c r="B99" s="416">
        <v>363</v>
      </c>
      <c r="C99" s="416">
        <v>368</v>
      </c>
      <c r="D99" s="416">
        <v>347</v>
      </c>
      <c r="E99" s="416"/>
      <c r="F99" s="416"/>
      <c r="G99" s="416"/>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7"/>
      <c r="AK99" s="440"/>
      <c r="AL99" s="415">
        <f>AM99/AN99</f>
        <v>119.77777777777777</v>
      </c>
      <c r="AM99" s="416">
        <f>SUM(B99:AK99)</f>
        <v>1078</v>
      </c>
      <c r="AN99" s="416">
        <f>COUNT(B99:AK99)*3</f>
        <v>9</v>
      </c>
      <c r="AO99" s="417">
        <f>MAX(B99:AK99)</f>
        <v>368</v>
      </c>
      <c r="AP99" s="416">
        <f>COUNTIF(B99:AH99,"&gt;399")</f>
        <v>0</v>
      </c>
    </row>
    <row r="100" spans="1:42">
      <c r="A100" s="416" t="s">
        <v>323</v>
      </c>
      <c r="B100" s="416">
        <v>345</v>
      </c>
      <c r="C100" s="416">
        <v>331</v>
      </c>
      <c r="D100" s="416">
        <v>354</v>
      </c>
      <c r="E100" s="416"/>
      <c r="F100" s="416"/>
      <c r="G100" s="416"/>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416"/>
      <c r="AD100" s="416"/>
      <c r="AE100" s="416"/>
      <c r="AF100" s="416"/>
      <c r="AG100" s="416"/>
      <c r="AH100" s="416"/>
      <c r="AI100" s="416"/>
      <c r="AJ100" s="417"/>
      <c r="AK100" s="440"/>
      <c r="AL100" s="415">
        <f>AM100/AN100</f>
        <v>114.44444444444444</v>
      </c>
      <c r="AM100" s="416">
        <f>SUM(B100:AK100)</f>
        <v>1030</v>
      </c>
      <c r="AN100" s="416">
        <f>COUNT(B100:AK100)*3</f>
        <v>9</v>
      </c>
      <c r="AO100" s="417">
        <f>MAX(B100:AK100)</f>
        <v>354</v>
      </c>
      <c r="AP100" s="416">
        <f>COUNTIF(B100:AH100,"&gt;399")</f>
        <v>0</v>
      </c>
    </row>
    <row r="101" spans="1:42">
      <c r="A101" s="416" t="s">
        <v>114</v>
      </c>
      <c r="B101" s="416">
        <v>313</v>
      </c>
      <c r="C101" s="416">
        <v>276</v>
      </c>
      <c r="D101" s="416">
        <v>383</v>
      </c>
      <c r="E101" s="416"/>
      <c r="F101" s="416"/>
      <c r="G101" s="416"/>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7"/>
      <c r="AK101" s="440"/>
      <c r="AL101" s="415">
        <f>AM101/AN101</f>
        <v>108</v>
      </c>
      <c r="AM101" s="416">
        <f>SUM(B101:AK101)</f>
        <v>972</v>
      </c>
      <c r="AN101" s="416">
        <f>COUNT(B101:AK101)*3</f>
        <v>9</v>
      </c>
      <c r="AO101" s="417">
        <f>MAX(B101:AK101)</f>
        <v>383</v>
      </c>
      <c r="AP101" s="416">
        <f>COUNTIF(B101:AH101,"&gt;399")</f>
        <v>0</v>
      </c>
    </row>
    <row r="102" spans="1:42">
      <c r="A102" s="419" t="s">
        <v>122</v>
      </c>
      <c r="B102" s="419">
        <v>308</v>
      </c>
      <c r="C102" s="419">
        <v>291</v>
      </c>
      <c r="D102" s="419">
        <v>347</v>
      </c>
      <c r="E102" s="419"/>
      <c r="F102" s="419"/>
      <c r="G102" s="419"/>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20"/>
      <c r="AK102" s="440"/>
      <c r="AL102" s="418">
        <f>AM102/AN102</f>
        <v>105.11111111111111</v>
      </c>
      <c r="AM102" s="419">
        <f>SUM(B102:AK102)</f>
        <v>946</v>
      </c>
      <c r="AN102" s="419">
        <f>COUNT(B102:AK102)*3</f>
        <v>9</v>
      </c>
      <c r="AO102" s="420">
        <f>MAX(B102:AK102)</f>
        <v>347</v>
      </c>
      <c r="AP102" s="419">
        <f>COUNTIF(B102:AH102,"&gt;399")</f>
        <v>0</v>
      </c>
    </row>
    <row r="103" spans="1:42">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305"/>
      <c r="AL103" s="340" t="e">
        <f t="shared" ref="AL103:AL107" si="36">AM103/AN103</f>
        <v>#DIV/0!</v>
      </c>
      <c r="AM103" s="82">
        <f t="shared" ref="AM103:AM107" si="37">SUM(B103:AK103)</f>
        <v>0</v>
      </c>
      <c r="AN103" s="82">
        <f t="shared" ref="AN103:AN107" si="38">COUNT(B103:AK103)*3</f>
        <v>0</v>
      </c>
      <c r="AO103" s="305">
        <f t="shared" ref="AO103:AO107" si="39">MAX(B103:AK103)</f>
        <v>0</v>
      </c>
      <c r="AP103" s="392"/>
    </row>
    <row r="104" spans="1:42">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305"/>
      <c r="AL104" s="340" t="e">
        <f t="shared" si="36"/>
        <v>#DIV/0!</v>
      </c>
      <c r="AM104" s="82">
        <f t="shared" si="37"/>
        <v>0</v>
      </c>
      <c r="AN104" s="82">
        <f t="shared" si="38"/>
        <v>0</v>
      </c>
      <c r="AO104" s="305">
        <f t="shared" si="39"/>
        <v>0</v>
      </c>
      <c r="AP104" s="83"/>
    </row>
    <row r="105" spans="1:42">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305"/>
      <c r="AL105" s="340" t="e">
        <f t="shared" si="36"/>
        <v>#DIV/0!</v>
      </c>
      <c r="AM105" s="82">
        <f t="shared" si="37"/>
        <v>0</v>
      </c>
      <c r="AN105" s="82">
        <f t="shared" si="38"/>
        <v>0</v>
      </c>
      <c r="AO105" s="305">
        <f t="shared" si="39"/>
        <v>0</v>
      </c>
      <c r="AP105" s="82"/>
    </row>
    <row r="106" spans="1:42">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305"/>
      <c r="AL106" s="340" t="e">
        <f t="shared" si="36"/>
        <v>#DIV/0!</v>
      </c>
      <c r="AM106" s="82">
        <f t="shared" si="37"/>
        <v>0</v>
      </c>
      <c r="AN106" s="82">
        <f t="shared" si="38"/>
        <v>0</v>
      </c>
      <c r="AO106" s="305">
        <f t="shared" si="39"/>
        <v>0</v>
      </c>
      <c r="AP106" s="82"/>
    </row>
    <row r="107" spans="1:42">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305"/>
      <c r="AL107" s="340" t="e">
        <f t="shared" si="36"/>
        <v>#DIV/0!</v>
      </c>
      <c r="AM107" s="82">
        <f t="shared" si="37"/>
        <v>0</v>
      </c>
      <c r="AN107" s="82">
        <f t="shared" si="38"/>
        <v>0</v>
      </c>
      <c r="AO107" s="305">
        <f t="shared" si="39"/>
        <v>0</v>
      </c>
      <c r="AP107" s="82"/>
    </row>
    <row r="108" spans="1:42">
      <c r="AP108" s="395"/>
    </row>
    <row r="109" spans="1:42" s="179" customFormat="1" ht="18">
      <c r="A109" s="430" t="s">
        <v>10</v>
      </c>
      <c r="B109" s="405">
        <v>1</v>
      </c>
      <c r="C109" s="405">
        <v>2</v>
      </c>
      <c r="D109" s="405">
        <v>3</v>
      </c>
      <c r="E109" s="405">
        <v>4</v>
      </c>
      <c r="F109" s="405">
        <v>5</v>
      </c>
      <c r="G109" s="405">
        <v>6</v>
      </c>
      <c r="H109" s="405">
        <v>7</v>
      </c>
      <c r="I109" s="405">
        <v>8</v>
      </c>
      <c r="J109" s="405">
        <v>9</v>
      </c>
      <c r="K109" s="405">
        <v>10</v>
      </c>
      <c r="L109" s="405">
        <v>11</v>
      </c>
      <c r="M109" s="405">
        <v>12</v>
      </c>
      <c r="N109" s="405">
        <v>13</v>
      </c>
      <c r="O109" s="405">
        <v>14</v>
      </c>
      <c r="P109" s="405">
        <v>15</v>
      </c>
      <c r="Q109" s="405">
        <v>16</v>
      </c>
      <c r="R109" s="405">
        <v>17</v>
      </c>
      <c r="S109" s="405">
        <v>18</v>
      </c>
      <c r="T109" s="405">
        <v>19</v>
      </c>
      <c r="U109" s="405">
        <v>20</v>
      </c>
      <c r="V109" s="405">
        <v>21</v>
      </c>
      <c r="W109" s="405">
        <v>22</v>
      </c>
      <c r="X109" s="405">
        <v>23</v>
      </c>
      <c r="Y109" s="405">
        <v>24</v>
      </c>
      <c r="Z109" s="405">
        <v>25</v>
      </c>
      <c r="AA109" s="405">
        <v>26</v>
      </c>
      <c r="AB109" s="405">
        <v>27</v>
      </c>
      <c r="AC109" s="405">
        <v>28</v>
      </c>
      <c r="AD109" s="405">
        <v>29</v>
      </c>
      <c r="AE109" s="405">
        <v>30</v>
      </c>
      <c r="AF109" s="405">
        <v>31</v>
      </c>
      <c r="AG109" s="405">
        <v>32</v>
      </c>
      <c r="AH109" s="405">
        <v>33</v>
      </c>
      <c r="AI109" s="405"/>
      <c r="AJ109" s="406"/>
      <c r="AK109" s="384"/>
      <c r="AL109" s="431" t="s">
        <v>310</v>
      </c>
      <c r="AM109" s="405" t="s">
        <v>311</v>
      </c>
      <c r="AN109" s="405" t="s">
        <v>312</v>
      </c>
      <c r="AO109" s="406" t="s">
        <v>313</v>
      </c>
      <c r="AP109" s="405" t="s">
        <v>450</v>
      </c>
    </row>
    <row r="110" spans="1:42">
      <c r="A110" s="1" t="s">
        <v>131</v>
      </c>
      <c r="B110" s="1">
        <v>364</v>
      </c>
      <c r="C110" s="1">
        <v>378</v>
      </c>
      <c r="D110" s="1">
        <v>418</v>
      </c>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325"/>
      <c r="AK110" s="385"/>
      <c r="AL110" s="360">
        <f>AM110/AN110</f>
        <v>128.88888888888889</v>
      </c>
      <c r="AM110" s="1">
        <f>SUM(B110:AK110)</f>
        <v>1160</v>
      </c>
      <c r="AN110" s="1">
        <f>COUNT(B110:AK110)*3</f>
        <v>9</v>
      </c>
      <c r="AO110" s="325">
        <f>MAX(B110:AK110)</f>
        <v>418</v>
      </c>
      <c r="AP110" s="1">
        <f>COUNTIF(B110:AH110,"&gt;399")</f>
        <v>1</v>
      </c>
    </row>
    <row r="111" spans="1:42">
      <c r="A111" s="1" t="s">
        <v>123</v>
      </c>
      <c r="B111" s="1">
        <v>360</v>
      </c>
      <c r="C111" s="1">
        <v>386</v>
      </c>
      <c r="D111" s="1">
        <v>366</v>
      </c>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325"/>
      <c r="AK111" s="385"/>
      <c r="AL111" s="360">
        <f>AM111/AN111</f>
        <v>123.55555555555556</v>
      </c>
      <c r="AM111" s="1">
        <f>SUM(B111:AK111)</f>
        <v>1112</v>
      </c>
      <c r="AN111" s="1">
        <f>COUNT(B111:AK111)*3</f>
        <v>9</v>
      </c>
      <c r="AO111" s="325">
        <f>MAX(B111:AK111)</f>
        <v>386</v>
      </c>
      <c r="AP111" s="1">
        <f>COUNTIF(B111:AH111,"&gt;399")</f>
        <v>0</v>
      </c>
    </row>
    <row r="112" spans="1:42">
      <c r="A112" s="1" t="s">
        <v>161</v>
      </c>
      <c r="B112" s="1">
        <v>325</v>
      </c>
      <c r="C112" s="1">
        <v>366</v>
      </c>
      <c r="D112" s="1">
        <v>365</v>
      </c>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325"/>
      <c r="AK112" s="385"/>
      <c r="AL112" s="360">
        <f>AM112/AN112</f>
        <v>117.33333333333333</v>
      </c>
      <c r="AM112" s="1">
        <f>SUM(B112:AK112)</f>
        <v>1056</v>
      </c>
      <c r="AN112" s="1">
        <f>COUNT(B112:AK112)*3</f>
        <v>9</v>
      </c>
      <c r="AO112" s="325">
        <f>MAX(B112:AK112)</f>
        <v>366</v>
      </c>
      <c r="AP112" s="1">
        <f>COUNTIF(B112:AH112,"&gt;399")</f>
        <v>0</v>
      </c>
    </row>
    <row r="113" spans="1:42">
      <c r="A113" s="1" t="s">
        <v>115</v>
      </c>
      <c r="B113" s="1">
        <v>326</v>
      </c>
      <c r="C113" s="1">
        <v>337</v>
      </c>
      <c r="D113" s="1">
        <v>329</v>
      </c>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25"/>
      <c r="AK113" s="385"/>
      <c r="AL113" s="360">
        <f>AM113/AN113</f>
        <v>110.22222222222223</v>
      </c>
      <c r="AM113" s="1">
        <f>SUM(B113:AK113)</f>
        <v>992</v>
      </c>
      <c r="AN113" s="1">
        <f>COUNT(B113:AK113)*3</f>
        <v>9</v>
      </c>
      <c r="AO113" s="325">
        <f>MAX(B113:AK113)</f>
        <v>337</v>
      </c>
      <c r="AP113" s="1">
        <f>COUNTIF(B113:AH113,"&gt;399")</f>
        <v>0</v>
      </c>
    </row>
    <row r="114" spans="1:42">
      <c r="A114" s="87" t="s">
        <v>324</v>
      </c>
      <c r="B114" s="87">
        <v>336</v>
      </c>
      <c r="C114" s="87">
        <v>317</v>
      </c>
      <c r="D114" s="87">
        <v>335</v>
      </c>
      <c r="E114" s="87"/>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326"/>
      <c r="AK114" s="385"/>
      <c r="AL114" s="361">
        <f>AM114/AN114</f>
        <v>109.77777777777777</v>
      </c>
      <c r="AM114" s="87">
        <f>SUM(B114:AK114)</f>
        <v>988</v>
      </c>
      <c r="AN114" s="87">
        <f>COUNT(B114:AK114)*3</f>
        <v>9</v>
      </c>
      <c r="AO114" s="326">
        <f>MAX(B114:AK114)</f>
        <v>336</v>
      </c>
      <c r="AP114" s="87">
        <f>COUNTIF(B114:AH114,"&gt;399")</f>
        <v>0</v>
      </c>
    </row>
    <row r="115" spans="1:4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305"/>
      <c r="AL115" s="340" t="e">
        <f t="shared" ref="AL115:AL119" si="40">AM115/AN115</f>
        <v>#DIV/0!</v>
      </c>
      <c r="AM115" s="82">
        <f t="shared" ref="AM115:AM119" si="41">SUM(B115:AK115)</f>
        <v>0</v>
      </c>
      <c r="AN115" s="82">
        <f t="shared" ref="AN115:AN119" si="42">COUNT(B115:AK115)*3</f>
        <v>0</v>
      </c>
      <c r="AO115" s="305">
        <f t="shared" ref="AO115:AO119" si="43">MAX(B115:AK115)</f>
        <v>0</v>
      </c>
      <c r="AP115" s="392"/>
    </row>
    <row r="116" spans="1:42">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305"/>
      <c r="AL116" s="340" t="e">
        <f t="shared" si="40"/>
        <v>#DIV/0!</v>
      </c>
      <c r="AM116" s="82">
        <f t="shared" si="41"/>
        <v>0</v>
      </c>
      <c r="AN116" s="82">
        <f t="shared" si="42"/>
        <v>0</v>
      </c>
      <c r="AO116" s="305">
        <f t="shared" si="43"/>
        <v>0</v>
      </c>
      <c r="AP116" s="83"/>
    </row>
    <row r="117" spans="1:42">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305"/>
      <c r="AL117" s="340" t="e">
        <f t="shared" si="40"/>
        <v>#DIV/0!</v>
      </c>
      <c r="AM117" s="82">
        <f t="shared" si="41"/>
        <v>0</v>
      </c>
      <c r="AN117" s="82">
        <f t="shared" si="42"/>
        <v>0</v>
      </c>
      <c r="AO117" s="305">
        <f t="shared" si="43"/>
        <v>0</v>
      </c>
      <c r="AP117" s="82"/>
    </row>
    <row r="118" spans="1:42">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305"/>
      <c r="AL118" s="340" t="e">
        <f t="shared" si="40"/>
        <v>#DIV/0!</v>
      </c>
      <c r="AM118" s="82">
        <f t="shared" si="41"/>
        <v>0</v>
      </c>
      <c r="AN118" s="82">
        <f t="shared" si="42"/>
        <v>0</v>
      </c>
      <c r="AO118" s="305">
        <f t="shared" si="43"/>
        <v>0</v>
      </c>
      <c r="AP118" s="82"/>
    </row>
    <row r="119" spans="1:42">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305"/>
      <c r="AL119" s="340" t="e">
        <f t="shared" si="40"/>
        <v>#DIV/0!</v>
      </c>
      <c r="AM119" s="82">
        <f t="shared" si="41"/>
        <v>0</v>
      </c>
      <c r="AN119" s="82">
        <f t="shared" si="42"/>
        <v>0</v>
      </c>
      <c r="AO119" s="305">
        <f t="shared" si="43"/>
        <v>0</v>
      </c>
      <c r="AP119" s="82"/>
    </row>
    <row r="120" spans="1:42">
      <c r="AP120" s="395"/>
    </row>
    <row r="121" spans="1:42" s="179" customFormat="1" ht="18">
      <c r="A121" s="426" t="s">
        <v>5</v>
      </c>
      <c r="B121" s="427">
        <v>1</v>
      </c>
      <c r="C121" s="427">
        <v>2</v>
      </c>
      <c r="D121" s="427">
        <v>3</v>
      </c>
      <c r="E121" s="427">
        <v>4</v>
      </c>
      <c r="F121" s="427">
        <v>5</v>
      </c>
      <c r="G121" s="427">
        <v>6</v>
      </c>
      <c r="H121" s="427">
        <v>7</v>
      </c>
      <c r="I121" s="427">
        <v>8</v>
      </c>
      <c r="J121" s="427">
        <v>9</v>
      </c>
      <c r="K121" s="427">
        <v>10</v>
      </c>
      <c r="L121" s="427">
        <v>11</v>
      </c>
      <c r="M121" s="427">
        <v>12</v>
      </c>
      <c r="N121" s="427">
        <v>13</v>
      </c>
      <c r="O121" s="427">
        <v>14</v>
      </c>
      <c r="P121" s="427">
        <v>15</v>
      </c>
      <c r="Q121" s="427">
        <v>16</v>
      </c>
      <c r="R121" s="427">
        <v>17</v>
      </c>
      <c r="S121" s="427">
        <v>18</v>
      </c>
      <c r="T121" s="427">
        <v>19</v>
      </c>
      <c r="U121" s="427">
        <v>20</v>
      </c>
      <c r="V121" s="427">
        <v>21</v>
      </c>
      <c r="W121" s="427">
        <v>22</v>
      </c>
      <c r="X121" s="427">
        <v>23</v>
      </c>
      <c r="Y121" s="427">
        <v>24</v>
      </c>
      <c r="Z121" s="427">
        <v>25</v>
      </c>
      <c r="AA121" s="427">
        <v>26</v>
      </c>
      <c r="AB121" s="427">
        <v>27</v>
      </c>
      <c r="AC121" s="427">
        <v>28</v>
      </c>
      <c r="AD121" s="427">
        <v>29</v>
      </c>
      <c r="AE121" s="427">
        <v>30</v>
      </c>
      <c r="AF121" s="427">
        <v>31</v>
      </c>
      <c r="AG121" s="427">
        <v>32</v>
      </c>
      <c r="AH121" s="427">
        <v>33</v>
      </c>
      <c r="AI121" s="427"/>
      <c r="AJ121" s="428"/>
      <c r="AK121" s="386"/>
      <c r="AL121" s="429" t="s">
        <v>310</v>
      </c>
      <c r="AM121" s="427" t="s">
        <v>311</v>
      </c>
      <c r="AN121" s="427" t="s">
        <v>312</v>
      </c>
      <c r="AO121" s="428" t="s">
        <v>313</v>
      </c>
      <c r="AP121" s="427" t="s">
        <v>450</v>
      </c>
    </row>
    <row r="122" spans="1:42">
      <c r="A122" s="202" t="s">
        <v>124</v>
      </c>
      <c r="B122" s="202">
        <v>366</v>
      </c>
      <c r="C122" s="202">
        <v>374</v>
      </c>
      <c r="D122" s="202">
        <v>358</v>
      </c>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327"/>
      <c r="AK122" s="387"/>
      <c r="AL122" s="362">
        <f>AM122/AN122</f>
        <v>122</v>
      </c>
      <c r="AM122" s="202">
        <f>SUM(B122:AK122)</f>
        <v>1098</v>
      </c>
      <c r="AN122" s="202">
        <f>COUNT(B122:AK122)*3</f>
        <v>9</v>
      </c>
      <c r="AO122" s="327">
        <f>MAX(B122:AK122)</f>
        <v>374</v>
      </c>
      <c r="AP122" s="202">
        <f>COUNTIF(B122:AH122,"&gt;399")</f>
        <v>0</v>
      </c>
    </row>
    <row r="123" spans="1:42">
      <c r="A123" s="202" t="s">
        <v>140</v>
      </c>
      <c r="B123" s="202">
        <v>341</v>
      </c>
      <c r="C123" s="202">
        <v>399</v>
      </c>
      <c r="D123" s="202">
        <v>348</v>
      </c>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327"/>
      <c r="AK123" s="387"/>
      <c r="AL123" s="362">
        <f>AM123/AN123</f>
        <v>120.88888888888889</v>
      </c>
      <c r="AM123" s="202">
        <f>SUM(B123:AK123)</f>
        <v>1088</v>
      </c>
      <c r="AN123" s="202">
        <f>COUNT(B123:AK123)*3</f>
        <v>9</v>
      </c>
      <c r="AO123" s="327">
        <f>MAX(B123:AK123)</f>
        <v>399</v>
      </c>
      <c r="AP123" s="202">
        <f t="shared" ref="AP123:AP126" si="44">COUNTIF(B123:AH123,"&gt;399")</f>
        <v>0</v>
      </c>
    </row>
    <row r="124" spans="1:42">
      <c r="A124" s="202" t="s">
        <v>116</v>
      </c>
      <c r="B124" s="202">
        <v>347</v>
      </c>
      <c r="C124" s="202">
        <v>380</v>
      </c>
      <c r="D124" s="202">
        <v>354</v>
      </c>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327"/>
      <c r="AK124" s="387"/>
      <c r="AL124" s="362">
        <f>AM124/AN124</f>
        <v>120.11111111111111</v>
      </c>
      <c r="AM124" s="202">
        <f>SUM(B124:AK124)</f>
        <v>1081</v>
      </c>
      <c r="AN124" s="202">
        <f>COUNT(B124:AK124)*3</f>
        <v>9</v>
      </c>
      <c r="AO124" s="327">
        <f>MAX(B124:AK124)</f>
        <v>380</v>
      </c>
      <c r="AP124" s="202">
        <f t="shared" si="44"/>
        <v>0</v>
      </c>
    </row>
    <row r="125" spans="1:42">
      <c r="A125" s="202" t="s">
        <v>325</v>
      </c>
      <c r="B125" s="202">
        <v>355</v>
      </c>
      <c r="C125" s="202">
        <v>334</v>
      </c>
      <c r="D125" s="202">
        <v>361</v>
      </c>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327"/>
      <c r="AK125" s="387"/>
      <c r="AL125" s="362">
        <f>AM125/AN125</f>
        <v>116.66666666666667</v>
      </c>
      <c r="AM125" s="202">
        <f>SUM(B125:AK125)</f>
        <v>1050</v>
      </c>
      <c r="AN125" s="202">
        <f>COUNT(B125:AK125)*3</f>
        <v>9</v>
      </c>
      <c r="AO125" s="327">
        <f>MAX(B125:AK125)</f>
        <v>361</v>
      </c>
      <c r="AP125" s="202">
        <f t="shared" si="44"/>
        <v>0</v>
      </c>
    </row>
    <row r="126" spans="1:42">
      <c r="A126" s="203" t="s">
        <v>132</v>
      </c>
      <c r="B126" s="203">
        <v>338</v>
      </c>
      <c r="C126" s="203">
        <v>316</v>
      </c>
      <c r="D126" s="203">
        <v>340</v>
      </c>
      <c r="E126" s="203"/>
      <c r="F126" s="203"/>
      <c r="G126" s="203"/>
      <c r="H126" s="203"/>
      <c r="I126" s="203"/>
      <c r="J126" s="203"/>
      <c r="K126" s="203"/>
      <c r="L126" s="203"/>
      <c r="M126" s="203"/>
      <c r="N126" s="203"/>
      <c r="O126" s="203"/>
      <c r="P126" s="203"/>
      <c r="Q126" s="203"/>
      <c r="R126" s="203"/>
      <c r="S126" s="203"/>
      <c r="T126" s="203"/>
      <c r="U126" s="203"/>
      <c r="V126" s="203"/>
      <c r="W126" s="203"/>
      <c r="X126" s="203"/>
      <c r="Y126" s="203"/>
      <c r="Z126" s="203"/>
      <c r="AA126" s="203"/>
      <c r="AB126" s="203"/>
      <c r="AC126" s="203"/>
      <c r="AD126" s="203"/>
      <c r="AE126" s="203"/>
      <c r="AF126" s="203"/>
      <c r="AG126" s="203"/>
      <c r="AH126" s="203"/>
      <c r="AI126" s="203"/>
      <c r="AJ126" s="328"/>
      <c r="AK126" s="387"/>
      <c r="AL126" s="363">
        <f>AM126/AN126</f>
        <v>110.44444444444444</v>
      </c>
      <c r="AM126" s="203">
        <f>SUM(B126:AK126)</f>
        <v>994</v>
      </c>
      <c r="AN126" s="203">
        <f>COUNT(B126:AK126)*3</f>
        <v>9</v>
      </c>
      <c r="AO126" s="328">
        <f>MAX(B126:AK126)</f>
        <v>340</v>
      </c>
      <c r="AP126" s="203">
        <f t="shared" si="44"/>
        <v>0</v>
      </c>
    </row>
    <row r="127" spans="1:42">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305"/>
      <c r="AL127" s="340" t="e">
        <f t="shared" ref="AL127:AL131" si="45">AM127/AN127</f>
        <v>#DIV/0!</v>
      </c>
      <c r="AM127" s="82">
        <f t="shared" ref="AM127:AM131" si="46">SUM(B127:AK127)</f>
        <v>0</v>
      </c>
      <c r="AN127" s="82">
        <f t="shared" ref="AN127:AN131" si="47">COUNT(B127:AK127)*3</f>
        <v>0</v>
      </c>
      <c r="AO127" s="305">
        <f t="shared" ref="AO127:AO131" si="48">MAX(B127:AK127)</f>
        <v>0</v>
      </c>
      <c r="AP127" s="392"/>
    </row>
    <row r="128" spans="1:42">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305"/>
      <c r="AL128" s="340" t="e">
        <f t="shared" si="45"/>
        <v>#DIV/0!</v>
      </c>
      <c r="AM128" s="82">
        <f t="shared" si="46"/>
        <v>0</v>
      </c>
      <c r="AN128" s="82">
        <f t="shared" si="47"/>
        <v>0</v>
      </c>
      <c r="AO128" s="305">
        <f t="shared" si="48"/>
        <v>0</v>
      </c>
      <c r="AP128" s="83"/>
    </row>
    <row r="129" spans="1:42">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305"/>
      <c r="AL129" s="340" t="e">
        <f t="shared" si="45"/>
        <v>#DIV/0!</v>
      </c>
      <c r="AM129" s="82">
        <f t="shared" si="46"/>
        <v>0</v>
      </c>
      <c r="AN129" s="82">
        <f t="shared" si="47"/>
        <v>0</v>
      </c>
      <c r="AO129" s="305">
        <f t="shared" si="48"/>
        <v>0</v>
      </c>
      <c r="AP129" s="82"/>
    </row>
    <row r="130" spans="1:42">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305"/>
      <c r="AL130" s="340" t="e">
        <f t="shared" si="45"/>
        <v>#DIV/0!</v>
      </c>
      <c r="AM130" s="82">
        <f t="shared" si="46"/>
        <v>0</v>
      </c>
      <c r="AN130" s="82">
        <f t="shared" si="47"/>
        <v>0</v>
      </c>
      <c r="AO130" s="305">
        <f t="shared" si="48"/>
        <v>0</v>
      </c>
      <c r="AP130" s="82"/>
    </row>
    <row r="131" spans="1:42">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305"/>
      <c r="AL131" s="340" t="e">
        <f t="shared" si="45"/>
        <v>#DIV/0!</v>
      </c>
      <c r="AM131" s="82">
        <f t="shared" si="46"/>
        <v>0</v>
      </c>
      <c r="AN131" s="82">
        <f t="shared" si="47"/>
        <v>0</v>
      </c>
      <c r="AO131" s="305">
        <f t="shared" si="48"/>
        <v>0</v>
      </c>
      <c r="AP131" s="82"/>
    </row>
    <row r="132" spans="1:42">
      <c r="AP132" s="395"/>
    </row>
    <row r="133" spans="1:42" s="179" customFormat="1" ht="18">
      <c r="A133" s="204" t="s">
        <v>11</v>
      </c>
      <c r="B133" s="205">
        <v>1</v>
      </c>
      <c r="C133" s="205">
        <v>2</v>
      </c>
      <c r="D133" s="205">
        <v>3</v>
      </c>
      <c r="E133" s="205">
        <v>4</v>
      </c>
      <c r="F133" s="205">
        <v>5</v>
      </c>
      <c r="G133" s="205">
        <v>6</v>
      </c>
      <c r="H133" s="205">
        <v>7</v>
      </c>
      <c r="I133" s="205">
        <v>8</v>
      </c>
      <c r="J133" s="205">
        <v>9</v>
      </c>
      <c r="K133" s="205">
        <v>10</v>
      </c>
      <c r="L133" s="205">
        <v>11</v>
      </c>
      <c r="M133" s="205">
        <v>12</v>
      </c>
      <c r="N133" s="205">
        <v>13</v>
      </c>
      <c r="O133" s="205">
        <v>14</v>
      </c>
      <c r="P133" s="205">
        <v>15</v>
      </c>
      <c r="Q133" s="205">
        <v>16</v>
      </c>
      <c r="R133" s="205">
        <v>17</v>
      </c>
      <c r="S133" s="205">
        <v>18</v>
      </c>
      <c r="T133" s="205">
        <v>19</v>
      </c>
      <c r="U133" s="205">
        <v>20</v>
      </c>
      <c r="V133" s="205">
        <v>21</v>
      </c>
      <c r="W133" s="205">
        <v>22</v>
      </c>
      <c r="X133" s="205">
        <v>23</v>
      </c>
      <c r="Y133" s="205">
        <v>24</v>
      </c>
      <c r="Z133" s="205">
        <v>25</v>
      </c>
      <c r="AA133" s="205">
        <v>26</v>
      </c>
      <c r="AB133" s="205">
        <v>27</v>
      </c>
      <c r="AC133" s="205">
        <v>28</v>
      </c>
      <c r="AD133" s="329">
        <v>29</v>
      </c>
      <c r="AE133" s="421">
        <v>30</v>
      </c>
      <c r="AF133" s="421">
        <v>31</v>
      </c>
      <c r="AG133" s="421">
        <v>32</v>
      </c>
      <c r="AH133" s="421">
        <v>33</v>
      </c>
      <c r="AI133" s="421"/>
      <c r="AJ133" s="421"/>
      <c r="AK133" s="421"/>
      <c r="AL133" s="421" t="s">
        <v>310</v>
      </c>
      <c r="AM133" s="421" t="s">
        <v>311</v>
      </c>
      <c r="AN133" s="421" t="s">
        <v>312</v>
      </c>
      <c r="AO133" s="421" t="s">
        <v>313</v>
      </c>
      <c r="AP133" s="421" t="s">
        <v>450</v>
      </c>
    </row>
    <row r="134" spans="1:42">
      <c r="A134" s="206" t="s">
        <v>117</v>
      </c>
      <c r="B134" s="206">
        <v>362</v>
      </c>
      <c r="C134" s="206">
        <v>419</v>
      </c>
      <c r="D134" s="206">
        <v>392</v>
      </c>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330"/>
      <c r="AE134" s="422"/>
      <c r="AF134" s="422"/>
      <c r="AG134" s="422"/>
      <c r="AH134" s="422"/>
      <c r="AI134" s="422"/>
      <c r="AJ134" s="422"/>
      <c r="AK134" s="422"/>
      <c r="AL134" s="423">
        <f>AM134/AN134</f>
        <v>130.33333333333334</v>
      </c>
      <c r="AM134" s="422">
        <f>SUM(B134:AK134)</f>
        <v>1173</v>
      </c>
      <c r="AN134" s="422">
        <f>COUNT(B134:AK134)*3</f>
        <v>9</v>
      </c>
      <c r="AO134" s="422">
        <f>MAX(B134:AK134)</f>
        <v>419</v>
      </c>
      <c r="AP134" s="422">
        <f>COUNTIF(B134:AH134,"&gt;399")</f>
        <v>1</v>
      </c>
    </row>
    <row r="135" spans="1:42">
      <c r="A135" s="206" t="s">
        <v>326</v>
      </c>
      <c r="B135" s="206">
        <v>415</v>
      </c>
      <c r="C135" s="206">
        <v>328</v>
      </c>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330"/>
      <c r="AE135" s="422"/>
      <c r="AF135" s="422"/>
      <c r="AG135" s="422"/>
      <c r="AH135" s="422"/>
      <c r="AI135" s="422"/>
      <c r="AJ135" s="422"/>
      <c r="AK135" s="422"/>
      <c r="AL135" s="423">
        <f>AM135/AN135</f>
        <v>123.83333333333333</v>
      </c>
      <c r="AM135" s="422">
        <f>SUM(B135:AK135)</f>
        <v>743</v>
      </c>
      <c r="AN135" s="422">
        <f>COUNT(B135:AK135)*3</f>
        <v>6</v>
      </c>
      <c r="AO135" s="422">
        <f>MAX(B135:AK135)</f>
        <v>415</v>
      </c>
      <c r="AP135" s="422">
        <f t="shared" ref="AP135:AP138" si="49">COUNTIF(B135:AH135,"&gt;399")</f>
        <v>1</v>
      </c>
    </row>
    <row r="136" spans="1:42">
      <c r="A136" s="206" t="s">
        <v>125</v>
      </c>
      <c r="B136" s="206">
        <v>336</v>
      </c>
      <c r="C136" s="206">
        <v>359</v>
      </c>
      <c r="D136" s="206">
        <v>377</v>
      </c>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330"/>
      <c r="AE136" s="422"/>
      <c r="AF136" s="422"/>
      <c r="AG136" s="422"/>
      <c r="AH136" s="422"/>
      <c r="AI136" s="422"/>
      <c r="AJ136" s="422"/>
      <c r="AK136" s="422"/>
      <c r="AL136" s="423">
        <f>AM136/AN136</f>
        <v>119.11111111111111</v>
      </c>
      <c r="AM136" s="422">
        <f>SUM(B136:AK136)</f>
        <v>1072</v>
      </c>
      <c r="AN136" s="422">
        <f>COUNT(B136:AK136)*3</f>
        <v>9</v>
      </c>
      <c r="AO136" s="422">
        <f>MAX(B136:AK136)</f>
        <v>377</v>
      </c>
      <c r="AP136" s="422">
        <f t="shared" si="49"/>
        <v>0</v>
      </c>
    </row>
    <row r="137" spans="1:42">
      <c r="A137" s="206" t="s">
        <v>133</v>
      </c>
      <c r="B137" s="206">
        <v>370</v>
      </c>
      <c r="C137" s="206">
        <v>322</v>
      </c>
      <c r="D137" s="206">
        <v>336</v>
      </c>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330"/>
      <c r="AE137" s="422"/>
      <c r="AF137" s="422"/>
      <c r="AG137" s="422"/>
      <c r="AH137" s="422"/>
      <c r="AI137" s="422"/>
      <c r="AJ137" s="422"/>
      <c r="AK137" s="422"/>
      <c r="AL137" s="423">
        <f>AM137/AN137</f>
        <v>114.22222222222223</v>
      </c>
      <c r="AM137" s="422">
        <f>SUM(B137:AK137)</f>
        <v>1028</v>
      </c>
      <c r="AN137" s="422">
        <f>COUNT(B137:AK137)*3</f>
        <v>9</v>
      </c>
      <c r="AO137" s="422">
        <f>MAX(B137:AK137)</f>
        <v>370</v>
      </c>
      <c r="AP137" s="422">
        <f t="shared" si="49"/>
        <v>0</v>
      </c>
    </row>
    <row r="138" spans="1:42">
      <c r="A138" s="206" t="s">
        <v>141</v>
      </c>
      <c r="B138" s="206">
        <v>331</v>
      </c>
      <c r="C138" s="206">
        <v>359</v>
      </c>
      <c r="D138" s="206">
        <v>321</v>
      </c>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330"/>
      <c r="AE138" s="422"/>
      <c r="AF138" s="422"/>
      <c r="AG138" s="422"/>
      <c r="AH138" s="422"/>
      <c r="AI138" s="422"/>
      <c r="AJ138" s="422"/>
      <c r="AK138" s="422"/>
      <c r="AL138" s="423">
        <f>AM138/AN138</f>
        <v>112.33333333333333</v>
      </c>
      <c r="AM138" s="422">
        <f>SUM(B138:AK138)</f>
        <v>1011</v>
      </c>
      <c r="AN138" s="422">
        <f>COUNT(B138:AK138)*3</f>
        <v>9</v>
      </c>
      <c r="AO138" s="422">
        <f>MAX(B138:AK138)</f>
        <v>359</v>
      </c>
      <c r="AP138" s="422">
        <f t="shared" si="49"/>
        <v>0</v>
      </c>
    </row>
    <row r="139" spans="1:42">
      <c r="A139" s="82" t="s">
        <v>167</v>
      </c>
      <c r="B139" s="82"/>
      <c r="C139" s="82"/>
      <c r="D139" s="82">
        <v>339</v>
      </c>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3"/>
      <c r="AF139" s="83"/>
      <c r="AG139" s="83"/>
      <c r="AH139" s="83"/>
      <c r="AI139" s="83"/>
      <c r="AJ139" s="316"/>
      <c r="AL139" s="351">
        <f t="shared" ref="AL139:AL143" si="50">AM139/AN139</f>
        <v>113</v>
      </c>
      <c r="AM139" s="83">
        <f t="shared" ref="AM139:AM143" si="51">SUM(B139:AK139)</f>
        <v>339</v>
      </c>
      <c r="AN139" s="83">
        <f t="shared" ref="AN139:AN143" si="52">COUNT(B139:AK139)*3</f>
        <v>3</v>
      </c>
      <c r="AO139" s="316">
        <f t="shared" ref="AO139:AO143" si="53">MAX(B139:AK139)</f>
        <v>339</v>
      </c>
      <c r="AP139" s="396"/>
    </row>
    <row r="140" spans="1:42">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305"/>
      <c r="AL140" s="340" t="e">
        <f t="shared" si="50"/>
        <v>#DIV/0!</v>
      </c>
      <c r="AM140" s="82">
        <f t="shared" si="51"/>
        <v>0</v>
      </c>
      <c r="AN140" s="82">
        <f t="shared" si="52"/>
        <v>0</v>
      </c>
      <c r="AO140" s="305">
        <f t="shared" si="53"/>
        <v>0</v>
      </c>
      <c r="AP140" s="83"/>
    </row>
    <row r="141" spans="1:42">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305"/>
      <c r="AL141" s="340" t="e">
        <f t="shared" si="50"/>
        <v>#DIV/0!</v>
      </c>
      <c r="AM141" s="82">
        <f t="shared" si="51"/>
        <v>0</v>
      </c>
      <c r="AN141" s="82">
        <f t="shared" si="52"/>
        <v>0</v>
      </c>
      <c r="AO141" s="305">
        <f t="shared" si="53"/>
        <v>0</v>
      </c>
      <c r="AP141" s="82"/>
    </row>
    <row r="142" spans="1:4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305"/>
      <c r="AL142" s="340" t="e">
        <f t="shared" si="50"/>
        <v>#DIV/0!</v>
      </c>
      <c r="AM142" s="82">
        <f t="shared" si="51"/>
        <v>0</v>
      </c>
      <c r="AN142" s="82">
        <f t="shared" si="52"/>
        <v>0</v>
      </c>
      <c r="AO142" s="305">
        <f t="shared" si="53"/>
        <v>0</v>
      </c>
      <c r="AP142" s="82"/>
    </row>
    <row r="143" spans="1:42">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305"/>
      <c r="AL143" s="340" t="e">
        <f t="shared" si="50"/>
        <v>#DIV/0!</v>
      </c>
      <c r="AM143" s="82">
        <f t="shared" si="51"/>
        <v>0</v>
      </c>
      <c r="AN143" s="82">
        <f t="shared" si="52"/>
        <v>0</v>
      </c>
      <c r="AO143" s="305">
        <f t="shared" si="53"/>
        <v>0</v>
      </c>
      <c r="AP143" s="82"/>
    </row>
    <row r="144" spans="1:42">
      <c r="AP144" s="395"/>
    </row>
    <row r="145" spans="1:42" s="179" customFormat="1" ht="18">
      <c r="A145" s="264" t="s">
        <v>8</v>
      </c>
      <c r="B145" s="265">
        <v>1</v>
      </c>
      <c r="C145" s="265">
        <v>2</v>
      </c>
      <c r="D145" s="265">
        <v>3</v>
      </c>
      <c r="E145" s="265">
        <v>4</v>
      </c>
      <c r="F145" s="265">
        <v>5</v>
      </c>
      <c r="G145" s="265">
        <v>6</v>
      </c>
      <c r="H145" s="265">
        <v>7</v>
      </c>
      <c r="I145" s="265">
        <v>8</v>
      </c>
      <c r="J145" s="265">
        <v>9</v>
      </c>
      <c r="K145" s="265">
        <v>10</v>
      </c>
      <c r="L145" s="265">
        <v>11</v>
      </c>
      <c r="M145" s="265">
        <v>12</v>
      </c>
      <c r="N145" s="265">
        <v>13</v>
      </c>
      <c r="O145" s="265">
        <v>14</v>
      </c>
      <c r="P145" s="265">
        <v>15</v>
      </c>
      <c r="Q145" s="265">
        <v>16</v>
      </c>
      <c r="R145" s="265">
        <v>17</v>
      </c>
      <c r="S145" s="265">
        <v>18</v>
      </c>
      <c r="T145" s="265">
        <v>19</v>
      </c>
      <c r="U145" s="265">
        <v>20</v>
      </c>
      <c r="V145" s="265">
        <v>21</v>
      </c>
      <c r="W145" s="265">
        <v>22</v>
      </c>
      <c r="X145" s="265">
        <v>23</v>
      </c>
      <c r="Y145" s="265">
        <v>24</v>
      </c>
      <c r="Z145" s="265">
        <v>25</v>
      </c>
      <c r="AA145" s="265">
        <v>26</v>
      </c>
      <c r="AB145" s="265">
        <v>27</v>
      </c>
      <c r="AC145" s="265">
        <v>28</v>
      </c>
      <c r="AD145" s="265">
        <v>29</v>
      </c>
      <c r="AE145" s="265">
        <v>30</v>
      </c>
      <c r="AF145" s="265">
        <v>31</v>
      </c>
      <c r="AG145" s="265">
        <v>32</v>
      </c>
      <c r="AH145" s="265">
        <v>33</v>
      </c>
      <c r="AI145" s="265"/>
      <c r="AJ145" s="331"/>
      <c r="AK145" s="425"/>
      <c r="AL145" s="364" t="s">
        <v>310</v>
      </c>
      <c r="AM145" s="265" t="s">
        <v>311</v>
      </c>
      <c r="AN145" s="265" t="s">
        <v>312</v>
      </c>
      <c r="AO145" s="331" t="s">
        <v>313</v>
      </c>
      <c r="AP145" s="265" t="s">
        <v>450</v>
      </c>
    </row>
    <row r="146" spans="1:42">
      <c r="A146" s="266" t="s">
        <v>327</v>
      </c>
      <c r="B146" s="266">
        <v>386</v>
      </c>
      <c r="C146" s="266">
        <v>340</v>
      </c>
      <c r="D146" s="266">
        <v>428</v>
      </c>
      <c r="E146" s="266"/>
      <c r="F146" s="266"/>
      <c r="G146" s="266"/>
      <c r="H146" s="266"/>
      <c r="I146" s="266"/>
      <c r="J146" s="266"/>
      <c r="K146" s="266"/>
      <c r="L146" s="266"/>
      <c r="M146" s="266"/>
      <c r="N146" s="266"/>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c r="AJ146" s="332"/>
      <c r="AK146" s="388"/>
      <c r="AL146" s="365">
        <f t="shared" ref="AL146:AL152" si="54">AM146/AN146</f>
        <v>128.22222222222223</v>
      </c>
      <c r="AM146" s="266">
        <f t="shared" ref="AM146:AM152" si="55">SUM(B146:AK146)</f>
        <v>1154</v>
      </c>
      <c r="AN146" s="266">
        <f t="shared" ref="AN146:AN152" si="56">COUNT(B146:AK146)*3</f>
        <v>9</v>
      </c>
      <c r="AO146" s="332">
        <f t="shared" ref="AO146:AO152" si="57">MAX(B146:AK146)</f>
        <v>428</v>
      </c>
      <c r="AP146" s="266">
        <f>COUNTIF(B146:AH146,"&gt;399")</f>
        <v>1</v>
      </c>
    </row>
    <row r="147" spans="1:42">
      <c r="A147" s="266" t="s">
        <v>134</v>
      </c>
      <c r="B147" s="266">
        <v>395</v>
      </c>
      <c r="C147" s="266">
        <v>393</v>
      </c>
      <c r="D147" s="266">
        <v>342</v>
      </c>
      <c r="E147" s="266"/>
      <c r="F147" s="266"/>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c r="AJ147" s="332"/>
      <c r="AK147" s="388"/>
      <c r="AL147" s="365">
        <f t="shared" si="54"/>
        <v>125.55555555555556</v>
      </c>
      <c r="AM147" s="266">
        <f t="shared" si="55"/>
        <v>1130</v>
      </c>
      <c r="AN147" s="266">
        <f t="shared" si="56"/>
        <v>9</v>
      </c>
      <c r="AO147" s="332">
        <f t="shared" si="57"/>
        <v>395</v>
      </c>
      <c r="AP147" s="266">
        <f>COUNTIF(B147:AH147,"&gt;399")</f>
        <v>0</v>
      </c>
    </row>
    <row r="148" spans="1:42">
      <c r="A148" s="266" t="s">
        <v>118</v>
      </c>
      <c r="B148" s="266">
        <v>343</v>
      </c>
      <c r="C148" s="266">
        <v>388</v>
      </c>
      <c r="D148" s="266">
        <v>358</v>
      </c>
      <c r="E148" s="266"/>
      <c r="F148" s="266"/>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332"/>
      <c r="AK148" s="388"/>
      <c r="AL148" s="365">
        <f t="shared" si="54"/>
        <v>121</v>
      </c>
      <c r="AM148" s="266">
        <f t="shared" si="55"/>
        <v>1089</v>
      </c>
      <c r="AN148" s="266">
        <f t="shared" si="56"/>
        <v>9</v>
      </c>
      <c r="AO148" s="332">
        <f t="shared" si="57"/>
        <v>388</v>
      </c>
      <c r="AP148" s="266">
        <f>COUNTIF(B148:AH148,"&gt;399")</f>
        <v>0</v>
      </c>
    </row>
    <row r="149" spans="1:42">
      <c r="A149" s="266" t="s">
        <v>126</v>
      </c>
      <c r="B149" s="266">
        <v>331</v>
      </c>
      <c r="C149" s="266">
        <v>328</v>
      </c>
      <c r="D149" s="266">
        <v>337</v>
      </c>
      <c r="E149" s="266"/>
      <c r="F149" s="266"/>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c r="AH149" s="266"/>
      <c r="AI149" s="266"/>
      <c r="AJ149" s="332"/>
      <c r="AK149" s="388"/>
      <c r="AL149" s="365">
        <f t="shared" si="54"/>
        <v>110.66666666666667</v>
      </c>
      <c r="AM149" s="266">
        <f t="shared" si="55"/>
        <v>996</v>
      </c>
      <c r="AN149" s="266">
        <f t="shared" si="56"/>
        <v>9</v>
      </c>
      <c r="AO149" s="332">
        <f t="shared" si="57"/>
        <v>337</v>
      </c>
      <c r="AP149" s="266">
        <f>COUNTIF(B149:AH149,"&gt;399")</f>
        <v>0</v>
      </c>
    </row>
    <row r="150" spans="1:42">
      <c r="A150" s="267" t="s">
        <v>142</v>
      </c>
      <c r="B150" s="267"/>
      <c r="C150" s="267"/>
      <c r="D150" s="267"/>
      <c r="E150" s="267"/>
      <c r="F150" s="267"/>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333"/>
      <c r="AK150" s="388"/>
      <c r="AL150" s="366" t="e">
        <f t="shared" si="54"/>
        <v>#DIV/0!</v>
      </c>
      <c r="AM150" s="267">
        <f t="shared" si="55"/>
        <v>0</v>
      </c>
      <c r="AN150" s="267">
        <f t="shared" si="56"/>
        <v>0</v>
      </c>
      <c r="AO150" s="333">
        <f t="shared" si="57"/>
        <v>0</v>
      </c>
      <c r="AP150" s="267">
        <f t="shared" ref="AP150" si="58">COUNTIF(B150:AH150,"&gt;399")</f>
        <v>0</v>
      </c>
    </row>
    <row r="151" spans="1:42">
      <c r="A151" s="82" t="s">
        <v>444</v>
      </c>
      <c r="B151" s="82"/>
      <c r="C151" s="82">
        <v>365</v>
      </c>
      <c r="D151" s="82">
        <v>340</v>
      </c>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305"/>
      <c r="AL151" s="340">
        <f t="shared" si="54"/>
        <v>117.5</v>
      </c>
      <c r="AM151" s="82">
        <f t="shared" si="55"/>
        <v>705</v>
      </c>
      <c r="AN151" s="82">
        <f t="shared" si="56"/>
        <v>6</v>
      </c>
      <c r="AO151" s="305">
        <f t="shared" si="57"/>
        <v>365</v>
      </c>
      <c r="AP151" s="392"/>
    </row>
    <row r="152" spans="1:42">
      <c r="A152" s="82" t="s">
        <v>400</v>
      </c>
      <c r="B152" s="82">
        <v>346</v>
      </c>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305"/>
      <c r="AL152" s="340">
        <f t="shared" si="54"/>
        <v>115.33333333333333</v>
      </c>
      <c r="AM152" s="82">
        <f t="shared" si="55"/>
        <v>346</v>
      </c>
      <c r="AN152" s="82">
        <f t="shared" si="56"/>
        <v>3</v>
      </c>
      <c r="AO152" s="305">
        <f t="shared" si="57"/>
        <v>346</v>
      </c>
      <c r="AP152" s="83"/>
    </row>
    <row r="153" spans="1:42">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305"/>
      <c r="AL153" s="340" t="e">
        <f t="shared" ref="AL153:AL155" si="59">AM153/AN153</f>
        <v>#DIV/0!</v>
      </c>
      <c r="AM153" s="82">
        <f t="shared" ref="AM153:AM155" si="60">SUM(B153:AK153)</f>
        <v>0</v>
      </c>
      <c r="AN153" s="82">
        <f t="shared" ref="AN153:AN155" si="61">COUNT(B153:AK153)*3</f>
        <v>0</v>
      </c>
      <c r="AO153" s="305">
        <f t="shared" ref="AO153:AO155" si="62">MAX(B153:AK153)</f>
        <v>0</v>
      </c>
      <c r="AP153" s="82"/>
    </row>
    <row r="154" spans="1:42">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305"/>
      <c r="AL154" s="340" t="e">
        <f t="shared" si="59"/>
        <v>#DIV/0!</v>
      </c>
      <c r="AM154" s="82">
        <f t="shared" si="60"/>
        <v>0</v>
      </c>
      <c r="AN154" s="82">
        <f t="shared" si="61"/>
        <v>0</v>
      </c>
      <c r="AO154" s="305">
        <f t="shared" si="62"/>
        <v>0</v>
      </c>
      <c r="AP154" s="82"/>
    </row>
    <row r="155" spans="1:42">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305"/>
      <c r="AL155" s="340" t="e">
        <f t="shared" si="59"/>
        <v>#DIV/0!</v>
      </c>
      <c r="AM155" s="82">
        <f t="shared" si="60"/>
        <v>0</v>
      </c>
      <c r="AN155" s="82">
        <f t="shared" si="61"/>
        <v>0</v>
      </c>
      <c r="AO155" s="305">
        <f t="shared" si="62"/>
        <v>0</v>
      </c>
      <c r="AP155" s="82"/>
    </row>
    <row r="156" spans="1:42">
      <c r="AP156" s="395"/>
    </row>
    <row r="157" spans="1:42" s="179" customFormat="1" ht="18">
      <c r="A157" s="207" t="s">
        <v>105</v>
      </c>
      <c r="B157" s="208">
        <v>1</v>
      </c>
      <c r="C157" s="208">
        <v>2</v>
      </c>
      <c r="D157" s="208">
        <v>3</v>
      </c>
      <c r="E157" s="208">
        <v>4</v>
      </c>
      <c r="F157" s="208">
        <v>5</v>
      </c>
      <c r="G157" s="208">
        <v>6</v>
      </c>
      <c r="H157" s="208">
        <v>7</v>
      </c>
      <c r="I157" s="208">
        <v>8</v>
      </c>
      <c r="J157" s="208">
        <v>9</v>
      </c>
      <c r="K157" s="208">
        <v>10</v>
      </c>
      <c r="L157" s="208">
        <v>11</v>
      </c>
      <c r="M157" s="208">
        <v>12</v>
      </c>
      <c r="N157" s="208">
        <v>13</v>
      </c>
      <c r="O157" s="208">
        <v>14</v>
      </c>
      <c r="P157" s="208">
        <v>15</v>
      </c>
      <c r="Q157" s="208">
        <v>16</v>
      </c>
      <c r="R157" s="208">
        <v>17</v>
      </c>
      <c r="S157" s="208">
        <v>18</v>
      </c>
      <c r="T157" s="208">
        <v>19</v>
      </c>
      <c r="U157" s="208">
        <v>20</v>
      </c>
      <c r="V157" s="208">
        <v>21</v>
      </c>
      <c r="W157" s="208">
        <v>22</v>
      </c>
      <c r="X157" s="208">
        <v>23</v>
      </c>
      <c r="Y157" s="208">
        <v>24</v>
      </c>
      <c r="Z157" s="208">
        <v>25</v>
      </c>
      <c r="AA157" s="208">
        <v>26</v>
      </c>
      <c r="AB157" s="208">
        <v>27</v>
      </c>
      <c r="AC157" s="208">
        <v>28</v>
      </c>
      <c r="AD157" s="208">
        <v>29</v>
      </c>
      <c r="AE157" s="208">
        <v>30</v>
      </c>
      <c r="AF157" s="208">
        <v>31</v>
      </c>
      <c r="AG157" s="208">
        <v>32</v>
      </c>
      <c r="AH157" s="208">
        <v>33</v>
      </c>
      <c r="AI157" s="208"/>
      <c r="AJ157" s="334"/>
      <c r="AK157" s="424"/>
      <c r="AL157" s="367" t="s">
        <v>310</v>
      </c>
      <c r="AM157" s="208" t="s">
        <v>311</v>
      </c>
      <c r="AN157" s="208" t="s">
        <v>312</v>
      </c>
      <c r="AO157" s="334" t="s">
        <v>313</v>
      </c>
      <c r="AP157" s="208" t="s">
        <v>450</v>
      </c>
    </row>
    <row r="158" spans="1:42">
      <c r="A158" s="209" t="s">
        <v>328</v>
      </c>
      <c r="B158" s="209">
        <v>359</v>
      </c>
      <c r="C158" s="209">
        <v>355</v>
      </c>
      <c r="D158" s="209">
        <v>387</v>
      </c>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335"/>
      <c r="AK158" s="389"/>
      <c r="AL158" s="368">
        <f>AM158/AN158</f>
        <v>122.33333333333333</v>
      </c>
      <c r="AM158" s="209">
        <f>SUM(B158:AK158)</f>
        <v>1101</v>
      </c>
      <c r="AN158" s="209">
        <f>COUNT(B158:AK158)*3</f>
        <v>9</v>
      </c>
      <c r="AO158" s="335">
        <f>MAX(B158:AK158)</f>
        <v>387</v>
      </c>
      <c r="AP158" s="209">
        <f>COUNTIF(B158:AH158,"&gt;399")</f>
        <v>0</v>
      </c>
    </row>
    <row r="159" spans="1:42">
      <c r="A159" s="209" t="s">
        <v>119</v>
      </c>
      <c r="B159" s="209">
        <v>342</v>
      </c>
      <c r="C159" s="209">
        <v>344</v>
      </c>
      <c r="D159" s="209">
        <v>386</v>
      </c>
      <c r="E159" s="209"/>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335"/>
      <c r="AK159" s="389"/>
      <c r="AL159" s="368">
        <f>AM159/AN159</f>
        <v>119.11111111111111</v>
      </c>
      <c r="AM159" s="209">
        <f>SUM(B159:AK159)</f>
        <v>1072</v>
      </c>
      <c r="AN159" s="209">
        <f>COUNT(B159:AK159)*3</f>
        <v>9</v>
      </c>
      <c r="AO159" s="335">
        <f>MAX(B159:AK159)</f>
        <v>386</v>
      </c>
      <c r="AP159" s="209">
        <f>COUNTIF(B159:AH159,"&gt;399")</f>
        <v>0</v>
      </c>
    </row>
    <row r="160" spans="1:42">
      <c r="A160" s="209" t="s">
        <v>127</v>
      </c>
      <c r="B160" s="209">
        <v>390</v>
      </c>
      <c r="C160" s="209">
        <v>346</v>
      </c>
      <c r="D160" s="209">
        <v>335</v>
      </c>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335"/>
      <c r="AK160" s="389"/>
      <c r="AL160" s="368">
        <f>AM160/AN160</f>
        <v>119</v>
      </c>
      <c r="AM160" s="209">
        <f>SUM(B160:AK160)</f>
        <v>1071</v>
      </c>
      <c r="AN160" s="209">
        <f>COUNT(B160:AK160)*3</f>
        <v>9</v>
      </c>
      <c r="AO160" s="335">
        <f>MAX(B160:AK160)</f>
        <v>390</v>
      </c>
      <c r="AP160" s="209">
        <f>COUNTIF(B160:AH160,"&gt;399")</f>
        <v>0</v>
      </c>
    </row>
    <row r="161" spans="1:42">
      <c r="A161" s="209" t="s">
        <v>143</v>
      </c>
      <c r="B161" s="209">
        <v>375</v>
      </c>
      <c r="C161" s="209">
        <v>303</v>
      </c>
      <c r="D161" s="209">
        <v>392</v>
      </c>
      <c r="E161" s="209"/>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335"/>
      <c r="AK161" s="389"/>
      <c r="AL161" s="368">
        <f>AM161/AN161</f>
        <v>118.88888888888889</v>
      </c>
      <c r="AM161" s="209">
        <f>SUM(B161:AK161)</f>
        <v>1070</v>
      </c>
      <c r="AN161" s="209">
        <f>COUNT(B161:AK161)*3</f>
        <v>9</v>
      </c>
      <c r="AO161" s="335">
        <f>MAX(B161:AK161)</f>
        <v>392</v>
      </c>
      <c r="AP161" s="209">
        <f>COUNTIF(B161:AH161,"&gt;399")</f>
        <v>0</v>
      </c>
    </row>
    <row r="162" spans="1:42">
      <c r="A162" s="210" t="s">
        <v>135</v>
      </c>
      <c r="B162" s="210">
        <v>340</v>
      </c>
      <c r="C162" s="210">
        <v>343</v>
      </c>
      <c r="D162" s="210">
        <v>320</v>
      </c>
      <c r="E162" s="210"/>
      <c r="F162" s="210"/>
      <c r="G162" s="210"/>
      <c r="H162" s="210"/>
      <c r="I162" s="210"/>
      <c r="J162" s="210"/>
      <c r="K162" s="210"/>
      <c r="L162" s="210"/>
      <c r="M162" s="210"/>
      <c r="N162" s="210"/>
      <c r="O162" s="210"/>
      <c r="P162" s="210"/>
      <c r="Q162" s="210"/>
      <c r="R162" s="210"/>
      <c r="S162" s="210"/>
      <c r="T162" s="210"/>
      <c r="U162" s="210"/>
      <c r="V162" s="210"/>
      <c r="W162" s="210"/>
      <c r="X162" s="210"/>
      <c r="Y162" s="210"/>
      <c r="Z162" s="210"/>
      <c r="AA162" s="210"/>
      <c r="AB162" s="210"/>
      <c r="AC162" s="210"/>
      <c r="AD162" s="210"/>
      <c r="AE162" s="210"/>
      <c r="AF162" s="210"/>
      <c r="AG162" s="210"/>
      <c r="AH162" s="210"/>
      <c r="AI162" s="210"/>
      <c r="AJ162" s="336"/>
      <c r="AK162" s="389"/>
      <c r="AL162" s="369">
        <f>AM162/AN162</f>
        <v>111.44444444444444</v>
      </c>
      <c r="AM162" s="210">
        <f>SUM(B162:AK162)</f>
        <v>1003</v>
      </c>
      <c r="AN162" s="210">
        <f>COUNT(B162:AK162)*3</f>
        <v>9</v>
      </c>
      <c r="AO162" s="336">
        <f>MAX(B162:AK162)</f>
        <v>343</v>
      </c>
      <c r="AP162" s="210">
        <f>COUNTIF(B162:AH162,"&gt;399")</f>
        <v>0</v>
      </c>
    </row>
    <row r="163" spans="1:42">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305"/>
      <c r="AL163" s="340" t="e">
        <f t="shared" ref="AL163:AL167" si="63">AM163/AN163</f>
        <v>#DIV/0!</v>
      </c>
      <c r="AM163" s="82">
        <f t="shared" ref="AM163:AM167" si="64">SUM(B163:AK163)</f>
        <v>0</v>
      </c>
      <c r="AN163" s="82">
        <f t="shared" ref="AN163:AN167" si="65">COUNT(B163:AK163)*3</f>
        <v>0</v>
      </c>
      <c r="AO163" s="305">
        <f t="shared" ref="AO163:AO167" si="66">MAX(B163:AK163)</f>
        <v>0</v>
      </c>
      <c r="AP163" s="392"/>
    </row>
    <row r="164" spans="1:42">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305"/>
      <c r="AL164" s="340" t="e">
        <f t="shared" si="63"/>
        <v>#DIV/0!</v>
      </c>
      <c r="AM164" s="82">
        <f t="shared" si="64"/>
        <v>0</v>
      </c>
      <c r="AN164" s="82">
        <f t="shared" si="65"/>
        <v>0</v>
      </c>
      <c r="AO164" s="305">
        <f t="shared" si="66"/>
        <v>0</v>
      </c>
      <c r="AP164" s="83"/>
    </row>
    <row r="165" spans="1:42">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305"/>
      <c r="AL165" s="340" t="e">
        <f t="shared" si="63"/>
        <v>#DIV/0!</v>
      </c>
      <c r="AM165" s="82">
        <f t="shared" si="64"/>
        <v>0</v>
      </c>
      <c r="AN165" s="82">
        <f t="shared" si="65"/>
        <v>0</v>
      </c>
      <c r="AO165" s="305">
        <f t="shared" si="66"/>
        <v>0</v>
      </c>
      <c r="AP165" s="82"/>
    </row>
    <row r="166" spans="1:42">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305"/>
      <c r="AL166" s="340" t="e">
        <f t="shared" si="63"/>
        <v>#DIV/0!</v>
      </c>
      <c r="AM166" s="82">
        <f t="shared" si="64"/>
        <v>0</v>
      </c>
      <c r="AN166" s="82">
        <f t="shared" si="65"/>
        <v>0</v>
      </c>
      <c r="AO166" s="305">
        <f t="shared" si="66"/>
        <v>0</v>
      </c>
      <c r="AP166" s="82"/>
    </row>
    <row r="167" spans="1:42">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305"/>
      <c r="AL167" s="340" t="e">
        <f t="shared" si="63"/>
        <v>#DIV/0!</v>
      </c>
      <c r="AM167" s="82">
        <f t="shared" si="64"/>
        <v>0</v>
      </c>
      <c r="AN167" s="82">
        <f t="shared" si="65"/>
        <v>0</v>
      </c>
      <c r="AO167" s="305">
        <f t="shared" si="66"/>
        <v>0</v>
      </c>
      <c r="AP167" s="82"/>
    </row>
    <row r="168" spans="1:42">
      <c r="AP168" s="395"/>
    </row>
    <row r="169" spans="1:42" s="179" customFormat="1" ht="18">
      <c r="A169" s="443" t="s">
        <v>9</v>
      </c>
      <c r="B169" s="444">
        <v>1</v>
      </c>
      <c r="C169" s="444">
        <v>2</v>
      </c>
      <c r="D169" s="444">
        <v>3</v>
      </c>
      <c r="E169" s="444">
        <v>4</v>
      </c>
      <c r="F169" s="444">
        <v>5</v>
      </c>
      <c r="G169" s="444">
        <v>6</v>
      </c>
      <c r="H169" s="444">
        <v>7</v>
      </c>
      <c r="I169" s="444">
        <v>8</v>
      </c>
      <c r="J169" s="444">
        <v>9</v>
      </c>
      <c r="K169" s="444">
        <v>10</v>
      </c>
      <c r="L169" s="444">
        <v>11</v>
      </c>
      <c r="M169" s="444">
        <v>12</v>
      </c>
      <c r="N169" s="444">
        <v>13</v>
      </c>
      <c r="O169" s="444">
        <v>14</v>
      </c>
      <c r="P169" s="444">
        <v>15</v>
      </c>
      <c r="Q169" s="444">
        <v>16</v>
      </c>
      <c r="R169" s="444">
        <v>17</v>
      </c>
      <c r="S169" s="444">
        <v>18</v>
      </c>
      <c r="T169" s="444">
        <v>19</v>
      </c>
      <c r="U169" s="444">
        <v>20</v>
      </c>
      <c r="V169" s="444">
        <v>21</v>
      </c>
      <c r="W169" s="444">
        <v>22</v>
      </c>
      <c r="X169" s="444">
        <v>23</v>
      </c>
      <c r="Y169" s="444">
        <v>24</v>
      </c>
      <c r="Z169" s="444">
        <v>25</v>
      </c>
      <c r="AA169" s="444">
        <v>26</v>
      </c>
      <c r="AB169" s="444">
        <v>27</v>
      </c>
      <c r="AC169" s="444">
        <v>28</v>
      </c>
      <c r="AD169" s="444">
        <v>29</v>
      </c>
      <c r="AE169" s="444">
        <v>30</v>
      </c>
      <c r="AF169" s="444">
        <v>31</v>
      </c>
      <c r="AG169" s="444">
        <v>32</v>
      </c>
      <c r="AH169" s="444">
        <v>33</v>
      </c>
      <c r="AI169" s="444"/>
      <c r="AJ169" s="445"/>
      <c r="AK169" s="454"/>
      <c r="AL169" s="446" t="s">
        <v>310</v>
      </c>
      <c r="AM169" s="444" t="s">
        <v>311</v>
      </c>
      <c r="AN169" s="444" t="s">
        <v>312</v>
      </c>
      <c r="AO169" s="445" t="s">
        <v>313</v>
      </c>
      <c r="AP169" s="444" t="s">
        <v>450</v>
      </c>
    </row>
    <row r="170" spans="1:42">
      <c r="A170" s="447" t="s">
        <v>329</v>
      </c>
      <c r="B170" s="447">
        <v>373</v>
      </c>
      <c r="C170" s="447">
        <v>360</v>
      </c>
      <c r="D170" s="447">
        <v>332</v>
      </c>
      <c r="E170" s="447"/>
      <c r="F170" s="447"/>
      <c r="G170" s="447"/>
      <c r="H170" s="447"/>
      <c r="I170" s="447"/>
      <c r="J170" s="447"/>
      <c r="K170" s="447"/>
      <c r="L170" s="447"/>
      <c r="M170" s="447"/>
      <c r="N170" s="447"/>
      <c r="O170" s="447"/>
      <c r="P170" s="447"/>
      <c r="Q170" s="447"/>
      <c r="R170" s="447"/>
      <c r="S170" s="447"/>
      <c r="T170" s="447"/>
      <c r="U170" s="447"/>
      <c r="V170" s="447"/>
      <c r="W170" s="447"/>
      <c r="X170" s="447"/>
      <c r="Y170" s="447"/>
      <c r="Z170" s="447"/>
      <c r="AA170" s="447"/>
      <c r="AB170" s="447"/>
      <c r="AC170" s="447"/>
      <c r="AD170" s="447"/>
      <c r="AE170" s="447"/>
      <c r="AF170" s="447"/>
      <c r="AG170" s="447"/>
      <c r="AH170" s="447"/>
      <c r="AI170" s="447"/>
      <c r="AJ170" s="448"/>
      <c r="AK170" s="449"/>
      <c r="AL170" s="450">
        <f>AM170/AN170</f>
        <v>118.33333333333333</v>
      </c>
      <c r="AM170" s="447">
        <f>SUM(B170:AK170)</f>
        <v>1065</v>
      </c>
      <c r="AN170" s="447">
        <f>COUNT(B170:AK170)*3</f>
        <v>9</v>
      </c>
      <c r="AO170" s="448">
        <f>MAX(B170:AK170)</f>
        <v>373</v>
      </c>
      <c r="AP170" s="447">
        <f>COUNTIF(B170:AH170,"&gt;399")</f>
        <v>0</v>
      </c>
    </row>
    <row r="171" spans="1:42">
      <c r="A171" s="447" t="s">
        <v>128</v>
      </c>
      <c r="B171" s="447">
        <v>349</v>
      </c>
      <c r="C171" s="447">
        <v>372</v>
      </c>
      <c r="D171" s="447">
        <v>340</v>
      </c>
      <c r="E171" s="447"/>
      <c r="F171" s="447"/>
      <c r="G171" s="447"/>
      <c r="H171" s="447"/>
      <c r="I171" s="447"/>
      <c r="J171" s="447"/>
      <c r="K171" s="447"/>
      <c r="L171" s="447"/>
      <c r="M171" s="447"/>
      <c r="N171" s="447"/>
      <c r="O171" s="447"/>
      <c r="P171" s="447"/>
      <c r="Q171" s="447"/>
      <c r="R171" s="447"/>
      <c r="S171" s="447"/>
      <c r="T171" s="447"/>
      <c r="U171" s="447"/>
      <c r="V171" s="447"/>
      <c r="W171" s="447"/>
      <c r="X171" s="447"/>
      <c r="Y171" s="447"/>
      <c r="Z171" s="447"/>
      <c r="AA171" s="447"/>
      <c r="AB171" s="447"/>
      <c r="AC171" s="447"/>
      <c r="AD171" s="447"/>
      <c r="AE171" s="447"/>
      <c r="AF171" s="447"/>
      <c r="AG171" s="447"/>
      <c r="AH171" s="447"/>
      <c r="AI171" s="447"/>
      <c r="AJ171" s="448"/>
      <c r="AK171" s="449"/>
      <c r="AL171" s="450">
        <f>AM171/AN171</f>
        <v>117.88888888888889</v>
      </c>
      <c r="AM171" s="447">
        <f>SUM(B171:AK171)</f>
        <v>1061</v>
      </c>
      <c r="AN171" s="447">
        <f>COUNT(B171:AK171)*3</f>
        <v>9</v>
      </c>
      <c r="AO171" s="448">
        <f>MAX(B171:AK171)</f>
        <v>372</v>
      </c>
      <c r="AP171" s="447">
        <f>COUNTIF(B171:AH171,"&gt;399")</f>
        <v>0</v>
      </c>
    </row>
    <row r="172" spans="1:42">
      <c r="A172" s="447" t="s">
        <v>165</v>
      </c>
      <c r="B172" s="447"/>
      <c r="C172" s="447">
        <v>362</v>
      </c>
      <c r="D172" s="447">
        <v>343</v>
      </c>
      <c r="E172" s="447"/>
      <c r="F172" s="447"/>
      <c r="G172" s="447"/>
      <c r="H172" s="447"/>
      <c r="I172" s="447"/>
      <c r="J172" s="447"/>
      <c r="K172" s="447"/>
      <c r="L172" s="447"/>
      <c r="M172" s="447"/>
      <c r="N172" s="447"/>
      <c r="O172" s="447"/>
      <c r="P172" s="447"/>
      <c r="Q172" s="447"/>
      <c r="R172" s="447"/>
      <c r="S172" s="447"/>
      <c r="T172" s="447"/>
      <c r="U172" s="447"/>
      <c r="V172" s="447"/>
      <c r="W172" s="447"/>
      <c r="X172" s="447"/>
      <c r="Y172" s="447"/>
      <c r="Z172" s="447"/>
      <c r="AA172" s="447"/>
      <c r="AB172" s="447"/>
      <c r="AC172" s="447"/>
      <c r="AD172" s="447"/>
      <c r="AE172" s="447"/>
      <c r="AF172" s="447"/>
      <c r="AG172" s="447"/>
      <c r="AH172" s="447"/>
      <c r="AI172" s="447"/>
      <c r="AJ172" s="448"/>
      <c r="AK172" s="449"/>
      <c r="AL172" s="450">
        <f>AM172/AN172</f>
        <v>117.5</v>
      </c>
      <c r="AM172" s="447">
        <f>SUM(B172:AK172)</f>
        <v>705</v>
      </c>
      <c r="AN172" s="447">
        <f>COUNT(B172:AK172)*3</f>
        <v>6</v>
      </c>
      <c r="AO172" s="448">
        <f>MAX(B172:AK172)</f>
        <v>362</v>
      </c>
      <c r="AP172" s="447">
        <f>COUNTIF(B172:AH172,"&gt;399")</f>
        <v>0</v>
      </c>
    </row>
    <row r="173" spans="1:42">
      <c r="A173" s="447" t="s">
        <v>120</v>
      </c>
      <c r="B173" s="447">
        <v>379</v>
      </c>
      <c r="C173" s="447">
        <v>268</v>
      </c>
      <c r="D173" s="447">
        <v>344</v>
      </c>
      <c r="E173" s="447"/>
      <c r="F173" s="447"/>
      <c r="G173" s="447"/>
      <c r="H173" s="447"/>
      <c r="I173" s="447"/>
      <c r="J173" s="447"/>
      <c r="K173" s="447"/>
      <c r="L173" s="447"/>
      <c r="M173" s="447"/>
      <c r="N173" s="447"/>
      <c r="O173" s="447"/>
      <c r="P173" s="447"/>
      <c r="Q173" s="447"/>
      <c r="R173" s="447"/>
      <c r="S173" s="447"/>
      <c r="T173" s="447"/>
      <c r="U173" s="447"/>
      <c r="V173" s="447"/>
      <c r="W173" s="447"/>
      <c r="X173" s="447"/>
      <c r="Y173" s="447"/>
      <c r="Z173" s="447"/>
      <c r="AA173" s="447"/>
      <c r="AB173" s="447"/>
      <c r="AC173" s="447"/>
      <c r="AD173" s="447"/>
      <c r="AE173" s="447"/>
      <c r="AF173" s="447"/>
      <c r="AG173" s="447"/>
      <c r="AH173" s="447"/>
      <c r="AI173" s="447"/>
      <c r="AJ173" s="448"/>
      <c r="AK173" s="449"/>
      <c r="AL173" s="450">
        <f>AM173/AN173</f>
        <v>110.11111111111111</v>
      </c>
      <c r="AM173" s="447">
        <f>SUM(B173:AK173)</f>
        <v>991</v>
      </c>
      <c r="AN173" s="447">
        <f>COUNT(B173:AK173)*3</f>
        <v>9</v>
      </c>
      <c r="AO173" s="448">
        <f>MAX(B173:AK173)</f>
        <v>379</v>
      </c>
      <c r="AP173" s="447">
        <f>COUNTIF(B173:AH173,"&gt;399")</f>
        <v>0</v>
      </c>
    </row>
    <row r="174" spans="1:42">
      <c r="A174" s="451" t="s">
        <v>136</v>
      </c>
      <c r="B174" s="451">
        <v>332</v>
      </c>
      <c r="C174" s="451">
        <v>331</v>
      </c>
      <c r="D174" s="451">
        <v>326</v>
      </c>
      <c r="E174" s="451"/>
      <c r="F174" s="451"/>
      <c r="G174" s="451"/>
      <c r="H174" s="451"/>
      <c r="I174" s="451"/>
      <c r="J174" s="451"/>
      <c r="K174" s="451"/>
      <c r="L174" s="451"/>
      <c r="M174" s="451"/>
      <c r="N174" s="451"/>
      <c r="O174" s="451"/>
      <c r="P174" s="451"/>
      <c r="Q174" s="451"/>
      <c r="R174" s="451"/>
      <c r="S174" s="451"/>
      <c r="T174" s="451"/>
      <c r="U174" s="451"/>
      <c r="V174" s="451"/>
      <c r="W174" s="451"/>
      <c r="X174" s="451"/>
      <c r="Y174" s="451"/>
      <c r="Z174" s="451"/>
      <c r="AA174" s="451"/>
      <c r="AB174" s="451"/>
      <c r="AC174" s="451"/>
      <c r="AD174" s="451"/>
      <c r="AE174" s="451"/>
      <c r="AF174" s="451"/>
      <c r="AG174" s="451"/>
      <c r="AH174" s="451"/>
      <c r="AI174" s="451"/>
      <c r="AJ174" s="452"/>
      <c r="AK174" s="449"/>
      <c r="AL174" s="453">
        <f>AM174/AN174</f>
        <v>109.88888888888889</v>
      </c>
      <c r="AM174" s="451">
        <f>SUM(B174:AK174)</f>
        <v>989</v>
      </c>
      <c r="AN174" s="451">
        <f>COUNT(B174:AK174)*3</f>
        <v>9</v>
      </c>
      <c r="AO174" s="452">
        <f>MAX(B174:AK174)</f>
        <v>332</v>
      </c>
      <c r="AP174" s="451">
        <f>COUNTIF(B174:AH174,"&gt;399")</f>
        <v>0</v>
      </c>
    </row>
    <row r="175" spans="1:42">
      <c r="A175" s="82" t="s">
        <v>152</v>
      </c>
      <c r="B175" s="82">
        <v>340</v>
      </c>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305"/>
      <c r="AL175" s="340">
        <f t="shared" ref="AL175:AL179" si="67">AM175/AN175</f>
        <v>113.33333333333333</v>
      </c>
      <c r="AM175" s="82">
        <f t="shared" ref="AM175:AM179" si="68">SUM(B175:AK175)</f>
        <v>340</v>
      </c>
      <c r="AN175" s="82">
        <f t="shared" ref="AN175:AN179" si="69">COUNT(B175:AK175)*3</f>
        <v>3</v>
      </c>
      <c r="AO175" s="305">
        <f t="shared" ref="AO175:AO179" si="70">MAX(B175:AK175)</f>
        <v>340</v>
      </c>
      <c r="AP175" s="392"/>
    </row>
    <row r="176" spans="1:42">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305"/>
      <c r="AL176" s="340" t="e">
        <f t="shared" si="67"/>
        <v>#DIV/0!</v>
      </c>
      <c r="AM176" s="82">
        <f t="shared" si="68"/>
        <v>0</v>
      </c>
      <c r="AN176" s="82">
        <f t="shared" si="69"/>
        <v>0</v>
      </c>
      <c r="AO176" s="305">
        <f t="shared" si="70"/>
        <v>0</v>
      </c>
      <c r="AP176" s="83"/>
    </row>
    <row r="177" spans="1:42">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305"/>
      <c r="AL177" s="340" t="e">
        <f t="shared" si="67"/>
        <v>#DIV/0!</v>
      </c>
      <c r="AM177" s="82">
        <f t="shared" si="68"/>
        <v>0</v>
      </c>
      <c r="AN177" s="82">
        <f t="shared" si="69"/>
        <v>0</v>
      </c>
      <c r="AO177" s="305">
        <f t="shared" si="70"/>
        <v>0</v>
      </c>
      <c r="AP177" s="82"/>
    </row>
    <row r="178" spans="1:42">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305"/>
      <c r="AL178" s="340" t="e">
        <f t="shared" si="67"/>
        <v>#DIV/0!</v>
      </c>
      <c r="AM178" s="82">
        <f t="shared" si="68"/>
        <v>0</v>
      </c>
      <c r="AN178" s="82">
        <f t="shared" si="69"/>
        <v>0</v>
      </c>
      <c r="AO178" s="305">
        <f t="shared" si="70"/>
        <v>0</v>
      </c>
      <c r="AP178" s="82"/>
    </row>
    <row r="179" spans="1:42">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305"/>
      <c r="AL179" s="340" t="e">
        <f t="shared" si="67"/>
        <v>#DIV/0!</v>
      </c>
      <c r="AM179" s="82">
        <f t="shared" si="68"/>
        <v>0</v>
      </c>
      <c r="AN179" s="82">
        <f t="shared" si="69"/>
        <v>0</v>
      </c>
      <c r="AO179" s="305">
        <f t="shared" si="70"/>
        <v>0</v>
      </c>
      <c r="AP179" s="82"/>
    </row>
    <row r="180" spans="1:42">
      <c r="AP180" s="395"/>
    </row>
    <row r="181" spans="1:42" s="179" customFormat="1" ht="18">
      <c r="A181" s="455" t="s">
        <v>15</v>
      </c>
      <c r="B181" s="408">
        <v>1</v>
      </c>
      <c r="C181" s="408">
        <v>2</v>
      </c>
      <c r="D181" s="408">
        <v>3</v>
      </c>
      <c r="E181" s="408">
        <v>4</v>
      </c>
      <c r="F181" s="408">
        <v>5</v>
      </c>
      <c r="G181" s="408">
        <v>6</v>
      </c>
      <c r="H181" s="408">
        <v>7</v>
      </c>
      <c r="I181" s="408">
        <v>8</v>
      </c>
      <c r="J181" s="408">
        <v>9</v>
      </c>
      <c r="K181" s="408">
        <v>10</v>
      </c>
      <c r="L181" s="408">
        <v>11</v>
      </c>
      <c r="M181" s="408">
        <v>12</v>
      </c>
      <c r="N181" s="408">
        <v>13</v>
      </c>
      <c r="O181" s="408">
        <v>14</v>
      </c>
      <c r="P181" s="408">
        <v>15</v>
      </c>
      <c r="Q181" s="408">
        <v>16</v>
      </c>
      <c r="R181" s="408">
        <v>17</v>
      </c>
      <c r="S181" s="408">
        <v>18</v>
      </c>
      <c r="T181" s="408">
        <v>19</v>
      </c>
      <c r="U181" s="408">
        <v>20</v>
      </c>
      <c r="V181" s="408">
        <v>21</v>
      </c>
      <c r="W181" s="408">
        <v>22</v>
      </c>
      <c r="X181" s="408">
        <v>23</v>
      </c>
      <c r="Y181" s="408">
        <v>24</v>
      </c>
      <c r="Z181" s="408">
        <v>25</v>
      </c>
      <c r="AA181" s="408">
        <v>26</v>
      </c>
      <c r="AB181" s="408">
        <v>27</v>
      </c>
      <c r="AC181" s="408">
        <v>28</v>
      </c>
      <c r="AD181" s="408">
        <v>29</v>
      </c>
      <c r="AE181" s="408">
        <v>30</v>
      </c>
      <c r="AF181" s="408">
        <v>31</v>
      </c>
      <c r="AG181" s="408">
        <v>32</v>
      </c>
      <c r="AH181" s="408">
        <v>33</v>
      </c>
      <c r="AI181" s="408"/>
      <c r="AJ181" s="409"/>
      <c r="AK181" s="456"/>
      <c r="AL181" s="457" t="s">
        <v>310</v>
      </c>
      <c r="AM181" s="408" t="s">
        <v>311</v>
      </c>
      <c r="AN181" s="408" t="s">
        <v>312</v>
      </c>
      <c r="AO181" s="409" t="s">
        <v>313</v>
      </c>
      <c r="AP181" s="408" t="s">
        <v>450</v>
      </c>
    </row>
    <row r="182" spans="1:42">
      <c r="A182" s="410" t="s">
        <v>121</v>
      </c>
      <c r="B182" s="410">
        <v>374</v>
      </c>
      <c r="C182" s="410">
        <v>359</v>
      </c>
      <c r="D182" s="410">
        <v>320</v>
      </c>
      <c r="E182" s="410"/>
      <c r="F182" s="410"/>
      <c r="G182" s="410"/>
      <c r="H182" s="410"/>
      <c r="I182" s="410"/>
      <c r="J182" s="410"/>
      <c r="K182" s="410"/>
      <c r="L182" s="410"/>
      <c r="M182" s="410"/>
      <c r="N182" s="410"/>
      <c r="O182" s="410"/>
      <c r="P182" s="410"/>
      <c r="Q182" s="410"/>
      <c r="R182" s="410"/>
      <c r="S182" s="410"/>
      <c r="T182" s="410"/>
      <c r="U182" s="410"/>
      <c r="V182" s="410"/>
      <c r="W182" s="410"/>
      <c r="X182" s="410"/>
      <c r="Y182" s="410"/>
      <c r="Z182" s="410"/>
      <c r="AA182" s="410"/>
      <c r="AB182" s="410"/>
      <c r="AC182" s="410"/>
      <c r="AD182" s="410"/>
      <c r="AE182" s="410"/>
      <c r="AF182" s="410"/>
      <c r="AG182" s="410"/>
      <c r="AH182" s="410"/>
      <c r="AI182" s="410"/>
      <c r="AJ182" s="411"/>
      <c r="AK182" s="458"/>
      <c r="AL182" s="459">
        <f>AM182/AN182</f>
        <v>117</v>
      </c>
      <c r="AM182" s="410">
        <f>SUM(B182:AK182)</f>
        <v>1053</v>
      </c>
      <c r="AN182" s="410">
        <f>COUNT(B182:AK182)*3</f>
        <v>9</v>
      </c>
      <c r="AO182" s="411">
        <f>MAX(B182:AK182)</f>
        <v>374</v>
      </c>
      <c r="AP182" s="410">
        <f>COUNTIF(B182:AH182,"&gt;399")</f>
        <v>0</v>
      </c>
    </row>
    <row r="183" spans="1:42">
      <c r="A183" s="410" t="s">
        <v>145</v>
      </c>
      <c r="B183" s="410">
        <v>362</v>
      </c>
      <c r="C183" s="410">
        <v>355</v>
      </c>
      <c r="D183" s="410">
        <v>315</v>
      </c>
      <c r="E183" s="410"/>
      <c r="F183" s="410"/>
      <c r="G183" s="410"/>
      <c r="H183" s="410"/>
      <c r="I183" s="410"/>
      <c r="J183" s="410"/>
      <c r="K183" s="410"/>
      <c r="L183" s="410"/>
      <c r="M183" s="410"/>
      <c r="N183" s="410"/>
      <c r="O183" s="410"/>
      <c r="P183" s="410"/>
      <c r="Q183" s="410"/>
      <c r="R183" s="410"/>
      <c r="S183" s="410"/>
      <c r="T183" s="410"/>
      <c r="U183" s="410"/>
      <c r="V183" s="410"/>
      <c r="W183" s="410"/>
      <c r="X183" s="410"/>
      <c r="Y183" s="410"/>
      <c r="Z183" s="410"/>
      <c r="AA183" s="410"/>
      <c r="AB183" s="410"/>
      <c r="AC183" s="410"/>
      <c r="AD183" s="410"/>
      <c r="AE183" s="410"/>
      <c r="AF183" s="410"/>
      <c r="AG183" s="410"/>
      <c r="AH183" s="410"/>
      <c r="AI183" s="410"/>
      <c r="AJ183" s="411"/>
      <c r="AK183" s="458"/>
      <c r="AL183" s="459">
        <f>AM183/AN183</f>
        <v>114.66666666666667</v>
      </c>
      <c r="AM183" s="410">
        <f>SUM(B183:AK183)</f>
        <v>1032</v>
      </c>
      <c r="AN183" s="410">
        <f>COUNT(B183:AK183)*3</f>
        <v>9</v>
      </c>
      <c r="AO183" s="411">
        <f>MAX(B183:AK183)</f>
        <v>362</v>
      </c>
      <c r="AP183" s="410">
        <f>COUNTIF(B183:AH183,"&gt;399")</f>
        <v>0</v>
      </c>
    </row>
    <row r="184" spans="1:42">
      <c r="A184" s="410" t="s">
        <v>330</v>
      </c>
      <c r="B184" s="410">
        <v>313</v>
      </c>
      <c r="C184" s="410">
        <v>382</v>
      </c>
      <c r="D184" s="410">
        <v>328</v>
      </c>
      <c r="E184" s="410"/>
      <c r="F184" s="410"/>
      <c r="G184" s="410"/>
      <c r="H184" s="410"/>
      <c r="I184" s="410"/>
      <c r="J184" s="410"/>
      <c r="K184" s="410"/>
      <c r="L184" s="410"/>
      <c r="M184" s="410"/>
      <c r="N184" s="410"/>
      <c r="O184" s="410"/>
      <c r="P184" s="410"/>
      <c r="Q184" s="410"/>
      <c r="R184" s="410"/>
      <c r="S184" s="410"/>
      <c r="T184" s="410"/>
      <c r="U184" s="410"/>
      <c r="V184" s="410"/>
      <c r="W184" s="410"/>
      <c r="X184" s="410"/>
      <c r="Y184" s="410"/>
      <c r="Z184" s="410"/>
      <c r="AA184" s="410"/>
      <c r="AB184" s="410"/>
      <c r="AC184" s="410"/>
      <c r="AD184" s="410"/>
      <c r="AE184" s="410"/>
      <c r="AF184" s="410"/>
      <c r="AG184" s="410"/>
      <c r="AH184" s="410"/>
      <c r="AI184" s="410"/>
      <c r="AJ184" s="411"/>
      <c r="AK184" s="458"/>
      <c r="AL184" s="459">
        <f>AM184/AN184</f>
        <v>113.66666666666667</v>
      </c>
      <c r="AM184" s="410">
        <f>SUM(B184:AK184)</f>
        <v>1023</v>
      </c>
      <c r="AN184" s="410">
        <f>COUNT(B184:AK184)*3</f>
        <v>9</v>
      </c>
      <c r="AO184" s="411">
        <f>MAX(B184:AK184)</f>
        <v>382</v>
      </c>
      <c r="AP184" s="410">
        <f>COUNTIF(B184:AH184,"&gt;399")</f>
        <v>0</v>
      </c>
    </row>
    <row r="185" spans="1:42">
      <c r="A185" s="410" t="s">
        <v>129</v>
      </c>
      <c r="B185" s="410">
        <v>316</v>
      </c>
      <c r="C185" s="410">
        <v>348</v>
      </c>
      <c r="D185" s="410">
        <v>329</v>
      </c>
      <c r="E185" s="410"/>
      <c r="F185" s="410"/>
      <c r="G185" s="410"/>
      <c r="H185" s="410"/>
      <c r="I185" s="410"/>
      <c r="J185" s="410"/>
      <c r="K185" s="410"/>
      <c r="L185" s="410"/>
      <c r="M185" s="410"/>
      <c r="N185" s="410"/>
      <c r="O185" s="410"/>
      <c r="P185" s="410"/>
      <c r="Q185" s="410"/>
      <c r="R185" s="410"/>
      <c r="S185" s="410"/>
      <c r="T185" s="410"/>
      <c r="U185" s="410"/>
      <c r="V185" s="410"/>
      <c r="W185" s="410"/>
      <c r="X185" s="410"/>
      <c r="Y185" s="410"/>
      <c r="Z185" s="410"/>
      <c r="AA185" s="410"/>
      <c r="AB185" s="410"/>
      <c r="AC185" s="410"/>
      <c r="AD185" s="410"/>
      <c r="AE185" s="410"/>
      <c r="AF185" s="410"/>
      <c r="AG185" s="410"/>
      <c r="AH185" s="410"/>
      <c r="AI185" s="410"/>
      <c r="AJ185" s="411"/>
      <c r="AK185" s="458"/>
      <c r="AL185" s="459">
        <f>AM185/AN185</f>
        <v>110.33333333333333</v>
      </c>
      <c r="AM185" s="410">
        <f>SUM(B185:AK185)</f>
        <v>993</v>
      </c>
      <c r="AN185" s="410">
        <f>COUNT(B185:AK185)*3</f>
        <v>9</v>
      </c>
      <c r="AO185" s="411">
        <f>MAX(B185:AK185)</f>
        <v>348</v>
      </c>
      <c r="AP185" s="410">
        <f>COUNTIF(B185:AH185,"&gt;399")</f>
        <v>0</v>
      </c>
    </row>
    <row r="186" spans="1:42">
      <c r="A186" s="412" t="s">
        <v>137</v>
      </c>
      <c r="B186" s="412">
        <v>329</v>
      </c>
      <c r="C186" s="412">
        <v>308</v>
      </c>
      <c r="D186" s="412">
        <v>347</v>
      </c>
      <c r="E186" s="412"/>
      <c r="F186" s="412"/>
      <c r="G186" s="412"/>
      <c r="H186" s="412"/>
      <c r="I186" s="412"/>
      <c r="J186" s="412"/>
      <c r="K186" s="412"/>
      <c r="L186" s="412"/>
      <c r="M186" s="412"/>
      <c r="N186" s="412"/>
      <c r="O186" s="412"/>
      <c r="P186" s="412"/>
      <c r="Q186" s="412"/>
      <c r="R186" s="412"/>
      <c r="S186" s="412"/>
      <c r="T186" s="412"/>
      <c r="U186" s="412"/>
      <c r="V186" s="412"/>
      <c r="W186" s="412"/>
      <c r="X186" s="412"/>
      <c r="Y186" s="412"/>
      <c r="Z186" s="412"/>
      <c r="AA186" s="412"/>
      <c r="AB186" s="412"/>
      <c r="AC186" s="412"/>
      <c r="AD186" s="412"/>
      <c r="AE186" s="412"/>
      <c r="AF186" s="412"/>
      <c r="AG186" s="412"/>
      <c r="AH186" s="412"/>
      <c r="AI186" s="412"/>
      <c r="AJ186" s="413"/>
      <c r="AK186" s="458"/>
      <c r="AL186" s="460">
        <f>AM186/AN186</f>
        <v>109.33333333333333</v>
      </c>
      <c r="AM186" s="412">
        <f>SUM(B186:AK186)</f>
        <v>984</v>
      </c>
      <c r="AN186" s="412">
        <f>COUNT(B186:AK186)*3</f>
        <v>9</v>
      </c>
      <c r="AO186" s="413">
        <f>MAX(B186:AK186)</f>
        <v>347</v>
      </c>
      <c r="AP186" s="412">
        <f>COUNTIF(B186:AH186,"&gt;399")</f>
        <v>0</v>
      </c>
    </row>
    <row r="187" spans="1:42">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305"/>
      <c r="AL187" s="340" t="e">
        <f t="shared" ref="AL187:AL191" si="71">AM187/AN187</f>
        <v>#DIV/0!</v>
      </c>
      <c r="AM187" s="82">
        <f t="shared" ref="AM187:AM191" si="72">SUM(B187:AK187)</f>
        <v>0</v>
      </c>
      <c r="AN187" s="82">
        <f t="shared" ref="AN187:AN191" si="73">COUNT(B187:AK187)*3</f>
        <v>0</v>
      </c>
      <c r="AO187" s="305">
        <f t="shared" ref="AO187:AO191" si="74">MAX(B187:AK187)</f>
        <v>0</v>
      </c>
      <c r="AP187" s="392"/>
    </row>
    <row r="188" spans="1:42">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305"/>
      <c r="AL188" s="340" t="e">
        <f t="shared" si="71"/>
        <v>#DIV/0!</v>
      </c>
      <c r="AM188" s="82">
        <f t="shared" si="72"/>
        <v>0</v>
      </c>
      <c r="AN188" s="82">
        <f t="shared" si="73"/>
        <v>0</v>
      </c>
      <c r="AO188" s="305">
        <f t="shared" si="74"/>
        <v>0</v>
      </c>
      <c r="AP188" s="83"/>
    </row>
    <row r="189" spans="1:42">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305"/>
      <c r="AL189" s="340" t="e">
        <f t="shared" si="71"/>
        <v>#DIV/0!</v>
      </c>
      <c r="AM189" s="82">
        <f t="shared" si="72"/>
        <v>0</v>
      </c>
      <c r="AN189" s="82">
        <f t="shared" si="73"/>
        <v>0</v>
      </c>
      <c r="AO189" s="305">
        <f t="shared" si="74"/>
        <v>0</v>
      </c>
      <c r="AP189" s="82"/>
    </row>
    <row r="190" spans="1:42">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305"/>
      <c r="AL190" s="340" t="e">
        <f t="shared" si="71"/>
        <v>#DIV/0!</v>
      </c>
      <c r="AM190" s="82">
        <f t="shared" si="72"/>
        <v>0</v>
      </c>
      <c r="AN190" s="82">
        <f t="shared" si="73"/>
        <v>0</v>
      </c>
      <c r="AO190" s="305">
        <f t="shared" si="74"/>
        <v>0</v>
      </c>
      <c r="AP190" s="393"/>
    </row>
    <row r="191" spans="1:42">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305"/>
      <c r="AL191" s="340" t="e">
        <f t="shared" si="71"/>
        <v>#DIV/0!</v>
      </c>
      <c r="AM191" s="82">
        <f t="shared" si="72"/>
        <v>0</v>
      </c>
      <c r="AN191" s="82">
        <f t="shared" si="73"/>
        <v>0</v>
      </c>
      <c r="AO191" s="305">
        <f t="shared" si="74"/>
        <v>0</v>
      </c>
      <c r="AP191" s="392"/>
    </row>
    <row r="192" spans="1:42">
      <c r="AP192" s="12"/>
    </row>
    <row r="193" spans="42:42">
      <c r="AP193" s="12"/>
    </row>
    <row r="194" spans="42:42">
      <c r="AP194" s="12"/>
    </row>
    <row r="195" spans="42:42">
      <c r="AP195" s="12"/>
    </row>
    <row r="196" spans="42:42">
      <c r="AP196" s="12"/>
    </row>
    <row r="197" spans="42:42">
      <c r="AP197" s="12"/>
    </row>
    <row r="198" spans="42:42">
      <c r="AP198" s="12"/>
    </row>
    <row r="199" spans="42:42">
      <c r="AP199" s="12"/>
    </row>
    <row r="200" spans="42:42">
      <c r="AP200" s="12"/>
    </row>
    <row r="201" spans="42:42">
      <c r="AP201" s="12"/>
    </row>
    <row r="202" spans="42:42">
      <c r="AP202" s="12"/>
    </row>
    <row r="203" spans="42:42">
      <c r="AP203" s="12"/>
    </row>
    <row r="204" spans="42:42">
      <c r="AP204" s="12"/>
    </row>
    <row r="205" spans="42:42">
      <c r="AP205" s="12"/>
    </row>
    <row r="206" spans="42:42">
      <c r="AP206" s="12"/>
    </row>
    <row r="207" spans="42:42">
      <c r="AP207" s="12"/>
    </row>
    <row r="208" spans="42:42">
      <c r="AP208" s="12"/>
    </row>
    <row r="209" spans="42:42">
      <c r="AP209" s="12"/>
    </row>
    <row r="210" spans="42:42">
      <c r="AP210" s="12"/>
    </row>
    <row r="211" spans="42:42">
      <c r="AP211" s="12"/>
    </row>
    <row r="212" spans="42:42">
      <c r="AP212" s="12"/>
    </row>
    <row r="213" spans="42:42">
      <c r="AP213" s="12"/>
    </row>
    <row r="214" spans="42:42">
      <c r="AP214" s="12"/>
    </row>
    <row r="215" spans="42:42">
      <c r="AP215" s="12"/>
    </row>
    <row r="216" spans="42:42">
      <c r="AP216" s="12"/>
    </row>
    <row r="217" spans="42:42">
      <c r="AP217" s="12"/>
    </row>
    <row r="218" spans="42:42">
      <c r="AP218" s="12"/>
    </row>
    <row r="219" spans="42:42">
      <c r="AP219" s="12"/>
    </row>
    <row r="220" spans="42:42">
      <c r="AP220" s="12"/>
    </row>
    <row r="221" spans="42:42">
      <c r="AP221" s="12"/>
    </row>
    <row r="222" spans="42:42">
      <c r="AP222" s="12"/>
    </row>
    <row r="223" spans="42:42">
      <c r="AP223" s="12"/>
    </row>
    <row r="224" spans="42:42">
      <c r="AP224" s="12"/>
    </row>
    <row r="225" spans="42:42">
      <c r="AP225" s="12"/>
    </row>
    <row r="226" spans="42:42">
      <c r="AP226" s="12"/>
    </row>
    <row r="227" spans="42:42">
      <c r="AP227" s="12"/>
    </row>
    <row r="228" spans="42:42">
      <c r="AP228" s="12"/>
    </row>
    <row r="229" spans="42:42">
      <c r="AP229" s="12"/>
    </row>
    <row r="230" spans="42:42">
      <c r="AP230" s="12"/>
    </row>
    <row r="231" spans="42:42">
      <c r="AP231" s="12"/>
    </row>
    <row r="232" spans="42:42">
      <c r="AP232" s="12"/>
    </row>
    <row r="233" spans="42:42">
      <c r="AP233" s="12"/>
    </row>
    <row r="234" spans="42:42">
      <c r="AP234" s="12"/>
    </row>
    <row r="235" spans="42:42">
      <c r="AP235" s="12"/>
    </row>
    <row r="236" spans="42:42">
      <c r="AP236" s="12"/>
    </row>
    <row r="237" spans="42:42">
      <c r="AP237" s="12"/>
    </row>
    <row r="238" spans="42:42">
      <c r="AP238" s="12"/>
    </row>
    <row r="239" spans="42:42">
      <c r="AP239" s="12"/>
    </row>
    <row r="240" spans="42:42">
      <c r="AP240" s="12"/>
    </row>
    <row r="241" spans="42:42">
      <c r="AP241" s="12"/>
    </row>
    <row r="242" spans="42:42">
      <c r="AP242" s="12"/>
    </row>
    <row r="243" spans="42:42">
      <c r="AP243" s="12"/>
    </row>
    <row r="244" spans="42:42">
      <c r="AP244" s="12"/>
    </row>
    <row r="245" spans="42:42">
      <c r="AP245" s="12"/>
    </row>
    <row r="246" spans="42:42">
      <c r="AP246" s="12"/>
    </row>
    <row r="247" spans="42:42">
      <c r="AP247" s="12"/>
    </row>
    <row r="248" spans="42:42">
      <c r="AP248" s="12"/>
    </row>
    <row r="249" spans="42:42">
      <c r="AP249" s="12"/>
    </row>
    <row r="250" spans="42:42">
      <c r="AP250" s="12"/>
    </row>
    <row r="251" spans="42:42">
      <c r="AP251" s="12"/>
    </row>
    <row r="252" spans="42:42">
      <c r="AP252" s="12"/>
    </row>
    <row r="253" spans="42:42">
      <c r="AP253" s="12"/>
    </row>
    <row r="254" spans="42:42">
      <c r="AP254" s="12"/>
    </row>
    <row r="255" spans="42:42">
      <c r="AP255" s="12"/>
    </row>
    <row r="256" spans="42:42">
      <c r="AP256" s="12"/>
    </row>
    <row r="257" spans="42:42">
      <c r="AP257" s="12"/>
    </row>
    <row r="258" spans="42:42">
      <c r="AP258" s="12"/>
    </row>
    <row r="259" spans="42:42">
      <c r="AP259" s="12"/>
    </row>
    <row r="260" spans="42:42">
      <c r="AP260" s="12"/>
    </row>
    <row r="261" spans="42:42">
      <c r="AP261" s="12"/>
    </row>
    <row r="262" spans="42:42">
      <c r="AP262" s="12"/>
    </row>
    <row r="263" spans="42:42">
      <c r="AP263" s="12"/>
    </row>
    <row r="264" spans="42:42">
      <c r="AP264" s="12"/>
    </row>
    <row r="265" spans="42:42">
      <c r="AP265" s="12"/>
    </row>
    <row r="266" spans="42:42">
      <c r="AP266" s="12"/>
    </row>
    <row r="267" spans="42:42">
      <c r="AP267" s="12"/>
    </row>
    <row r="268" spans="42:42">
      <c r="AP268" s="12"/>
    </row>
    <row r="269" spans="42:42">
      <c r="AP269" s="12"/>
    </row>
    <row r="270" spans="42:42">
      <c r="AP270" s="12"/>
    </row>
    <row r="271" spans="42:42">
      <c r="AP271" s="12"/>
    </row>
    <row r="272" spans="42:42">
      <c r="AP272" s="12"/>
    </row>
    <row r="273" spans="42:42">
      <c r="AP273" s="12"/>
    </row>
    <row r="274" spans="42:42">
      <c r="AP274" s="12"/>
    </row>
    <row r="275" spans="42:42">
      <c r="AP275" s="12"/>
    </row>
    <row r="276" spans="42:42">
      <c r="AP276" s="12"/>
    </row>
    <row r="277" spans="42:42">
      <c r="AP277" s="12"/>
    </row>
    <row r="278" spans="42:42">
      <c r="AP278" s="12"/>
    </row>
    <row r="279" spans="42:42">
      <c r="AP279" s="12"/>
    </row>
    <row r="280" spans="42:42">
      <c r="AP280" s="12"/>
    </row>
    <row r="281" spans="42:42">
      <c r="AP281" s="12"/>
    </row>
    <row r="282" spans="42:42">
      <c r="AP282" s="12"/>
    </row>
    <row r="283" spans="42:42">
      <c r="AP283" s="12"/>
    </row>
    <row r="284" spans="42:42">
      <c r="AP284" s="12"/>
    </row>
    <row r="285" spans="42:42">
      <c r="AP285" s="12"/>
    </row>
    <row r="286" spans="42:42">
      <c r="AP286" s="12"/>
    </row>
    <row r="287" spans="42:42">
      <c r="AP287" s="12"/>
    </row>
    <row r="288" spans="42:42">
      <c r="AP288" s="12"/>
    </row>
    <row r="289" spans="42:42">
      <c r="AP289" s="12"/>
    </row>
    <row r="290" spans="42:42">
      <c r="AP290" s="12"/>
    </row>
    <row r="291" spans="42:42">
      <c r="AP291" s="12"/>
    </row>
    <row r="292" spans="42:42">
      <c r="AP292" s="12"/>
    </row>
    <row r="293" spans="42:42">
      <c r="AP293" s="12"/>
    </row>
    <row r="294" spans="42:42">
      <c r="AP294" s="12"/>
    </row>
    <row r="295" spans="42:42">
      <c r="AP295" s="12"/>
    </row>
    <row r="296" spans="42:42">
      <c r="AP296" s="12"/>
    </row>
    <row r="297" spans="42:42">
      <c r="AP297" s="12"/>
    </row>
    <row r="298" spans="42:42">
      <c r="AP298" s="12"/>
    </row>
    <row r="299" spans="42:42">
      <c r="AP299" s="12"/>
    </row>
    <row r="300" spans="42:42">
      <c r="AP300" s="12"/>
    </row>
    <row r="301" spans="42:42">
      <c r="AP301" s="12"/>
    </row>
    <row r="302" spans="42:42">
      <c r="AP302" s="12"/>
    </row>
    <row r="303" spans="42:42">
      <c r="AP303" s="12"/>
    </row>
    <row r="304" spans="42:42">
      <c r="AP304" s="12"/>
    </row>
    <row r="305" spans="42:42">
      <c r="AP305" s="12"/>
    </row>
    <row r="306" spans="42:42">
      <c r="AP306" s="12"/>
    </row>
    <row r="307" spans="42:42">
      <c r="AP307" s="12"/>
    </row>
    <row r="308" spans="42:42">
      <c r="AP308" s="12"/>
    </row>
    <row r="309" spans="42:42">
      <c r="AP309" s="12"/>
    </row>
    <row r="310" spans="42:42">
      <c r="AP310" s="12"/>
    </row>
    <row r="311" spans="42:42">
      <c r="AP311" s="12"/>
    </row>
    <row r="312" spans="42:42">
      <c r="AP312" s="12"/>
    </row>
    <row r="313" spans="42:42">
      <c r="AP313" s="12"/>
    </row>
    <row r="314" spans="42:42">
      <c r="AP314" s="12"/>
    </row>
    <row r="315" spans="42:42">
      <c r="AP315" s="12"/>
    </row>
    <row r="316" spans="42:42">
      <c r="AP316" s="12"/>
    </row>
    <row r="317" spans="42:42">
      <c r="AP317" s="12"/>
    </row>
    <row r="318" spans="42:42">
      <c r="AP318" s="12"/>
    </row>
    <row r="319" spans="42:42">
      <c r="AP319" s="12"/>
    </row>
    <row r="320" spans="42:42">
      <c r="AP320" s="12"/>
    </row>
    <row r="321" spans="42:42">
      <c r="AP321" s="12"/>
    </row>
    <row r="322" spans="42:42">
      <c r="AP322" s="12"/>
    </row>
    <row r="323" spans="42:42">
      <c r="AP323" s="12"/>
    </row>
    <row r="324" spans="42:42">
      <c r="AP324" s="12"/>
    </row>
    <row r="325" spans="42:42">
      <c r="AP325" s="12"/>
    </row>
    <row r="326" spans="42:42">
      <c r="AP326" s="12"/>
    </row>
    <row r="327" spans="42:42">
      <c r="AP327" s="12"/>
    </row>
    <row r="328" spans="42:42">
      <c r="AP328" s="12"/>
    </row>
    <row r="329" spans="42:42">
      <c r="AP329" s="12"/>
    </row>
    <row r="330" spans="42:42">
      <c r="AP330" s="12"/>
    </row>
    <row r="331" spans="42:42">
      <c r="AP331" s="12"/>
    </row>
    <row r="332" spans="42:42">
      <c r="AP332" s="12"/>
    </row>
    <row r="333" spans="42:42">
      <c r="AP333" s="12"/>
    </row>
    <row r="334" spans="42:42">
      <c r="AP334" s="12"/>
    </row>
    <row r="335" spans="42:42">
      <c r="AP335" s="12"/>
    </row>
    <row r="336" spans="42:42">
      <c r="AP336" s="12"/>
    </row>
    <row r="337" spans="42:42">
      <c r="AP337" s="12"/>
    </row>
    <row r="338" spans="42:42">
      <c r="AP338" s="12"/>
    </row>
    <row r="339" spans="42:42">
      <c r="AP339" s="12"/>
    </row>
    <row r="340" spans="42:42">
      <c r="AP340" s="12"/>
    </row>
    <row r="341" spans="42:42">
      <c r="AP341" s="12"/>
    </row>
    <row r="342" spans="42:42">
      <c r="AP342" s="12"/>
    </row>
    <row r="343" spans="42:42">
      <c r="AP343" s="12"/>
    </row>
    <row r="344" spans="42:42">
      <c r="AP344" s="12"/>
    </row>
    <row r="345" spans="42:42">
      <c r="AP345" s="12"/>
    </row>
    <row r="346" spans="42:42">
      <c r="AP346" s="12"/>
    </row>
    <row r="347" spans="42:42">
      <c r="AP347" s="12"/>
    </row>
    <row r="348" spans="42:42">
      <c r="AP348" s="12"/>
    </row>
    <row r="349" spans="42:42">
      <c r="AP349" s="12"/>
    </row>
    <row r="350" spans="42:42">
      <c r="AP350" s="12"/>
    </row>
    <row r="351" spans="42:42">
      <c r="AP351" s="12"/>
    </row>
    <row r="352" spans="42:42">
      <c r="AP352" s="12"/>
    </row>
    <row r="353" spans="42:42">
      <c r="AP353" s="12"/>
    </row>
    <row r="354" spans="42:42">
      <c r="AP354" s="12"/>
    </row>
    <row r="355" spans="42:42">
      <c r="AP355" s="12"/>
    </row>
    <row r="356" spans="42:42">
      <c r="AP356" s="12"/>
    </row>
    <row r="357" spans="42:42">
      <c r="AP357" s="12"/>
    </row>
    <row r="358" spans="42:42">
      <c r="AP358" s="12"/>
    </row>
    <row r="359" spans="42:42">
      <c r="AP359" s="12"/>
    </row>
    <row r="360" spans="42:42">
      <c r="AP360" s="12"/>
    </row>
    <row r="361" spans="42:42">
      <c r="AP361" s="12"/>
    </row>
    <row r="362" spans="42:42">
      <c r="AP362" s="12"/>
    </row>
    <row r="363" spans="42:42">
      <c r="AP363" s="12"/>
    </row>
    <row r="364" spans="42:42">
      <c r="AP364" s="12"/>
    </row>
    <row r="365" spans="42:42">
      <c r="AP365" s="12"/>
    </row>
    <row r="366" spans="42:42">
      <c r="AP366" s="12"/>
    </row>
    <row r="367" spans="42:42">
      <c r="AP367" s="12"/>
    </row>
    <row r="368" spans="42:42">
      <c r="AP368" s="12"/>
    </row>
    <row r="369" spans="42:42">
      <c r="AP369" s="12"/>
    </row>
    <row r="370" spans="42:42">
      <c r="AP370" s="12"/>
    </row>
    <row r="371" spans="42:42">
      <c r="AP371" s="12"/>
    </row>
    <row r="372" spans="42:42">
      <c r="AP372" s="12"/>
    </row>
    <row r="373" spans="42:42">
      <c r="AP373" s="12"/>
    </row>
    <row r="374" spans="42:42">
      <c r="AP374" s="12"/>
    </row>
    <row r="375" spans="42:42">
      <c r="AP375" s="12"/>
    </row>
    <row r="376" spans="42:42">
      <c r="AP376" s="12"/>
    </row>
    <row r="377" spans="42:42">
      <c r="AP377" s="12"/>
    </row>
    <row r="378" spans="42:42">
      <c r="AP378" s="12"/>
    </row>
    <row r="379" spans="42:42">
      <c r="AP379" s="12"/>
    </row>
    <row r="380" spans="42:42">
      <c r="AP380" s="12"/>
    </row>
    <row r="381" spans="42:42">
      <c r="AP381" s="12"/>
    </row>
    <row r="382" spans="42:42">
      <c r="AP382" s="12"/>
    </row>
    <row r="383" spans="42:42">
      <c r="AP383" s="12"/>
    </row>
    <row r="384" spans="42:42">
      <c r="AP384" s="12"/>
    </row>
    <row r="385" spans="42:42">
      <c r="AP385" s="12"/>
    </row>
    <row r="386" spans="42:42">
      <c r="AP386" s="12"/>
    </row>
    <row r="387" spans="42:42">
      <c r="AP387" s="12"/>
    </row>
    <row r="388" spans="42:42">
      <c r="AP388" s="12"/>
    </row>
    <row r="389" spans="42:42">
      <c r="AP389" s="12"/>
    </row>
    <row r="390" spans="42:42">
      <c r="AP390" s="12"/>
    </row>
    <row r="391" spans="42:42">
      <c r="AP391" s="12"/>
    </row>
    <row r="392" spans="42:42">
      <c r="AP392" s="12"/>
    </row>
    <row r="393" spans="42:42">
      <c r="AP393" s="12"/>
    </row>
    <row r="394" spans="42:42">
      <c r="AP394" s="12"/>
    </row>
    <row r="395" spans="42:42">
      <c r="AP395" s="12"/>
    </row>
    <row r="396" spans="42:42">
      <c r="AP396" s="12"/>
    </row>
    <row r="397" spans="42:42">
      <c r="AP397" s="12"/>
    </row>
    <row r="398" spans="42:42">
      <c r="AP398" s="12"/>
    </row>
    <row r="399" spans="42:42">
      <c r="AP399" s="12"/>
    </row>
    <row r="400" spans="42:42">
      <c r="AP400" s="12"/>
    </row>
    <row r="401" spans="42:42">
      <c r="AP401" s="12"/>
    </row>
    <row r="402" spans="42:42">
      <c r="AP402" s="12"/>
    </row>
    <row r="403" spans="42:42">
      <c r="AP403" s="12"/>
    </row>
    <row r="404" spans="42:42">
      <c r="AP404" s="12"/>
    </row>
    <row r="405" spans="42:42">
      <c r="AP405" s="12"/>
    </row>
    <row r="406" spans="42:42">
      <c r="AP406" s="12"/>
    </row>
    <row r="407" spans="42:42">
      <c r="AP407" s="12"/>
    </row>
    <row r="408" spans="42:42">
      <c r="AP408" s="12"/>
    </row>
    <row r="409" spans="42:42">
      <c r="AP409" s="12"/>
    </row>
    <row r="410" spans="42:42">
      <c r="AP410" s="12"/>
    </row>
    <row r="411" spans="42:42">
      <c r="AP411" s="12"/>
    </row>
    <row r="412" spans="42:42">
      <c r="AP412" s="12"/>
    </row>
    <row r="413" spans="42:42">
      <c r="AP413" s="12"/>
    </row>
    <row r="414" spans="42:42">
      <c r="AP414" s="12"/>
    </row>
    <row r="415" spans="42:42">
      <c r="AP415" s="12"/>
    </row>
    <row r="416" spans="42:42">
      <c r="AP416" s="12"/>
    </row>
    <row r="417" spans="42:42">
      <c r="AP417" s="12"/>
    </row>
    <row r="418" spans="42:42">
      <c r="AP418" s="12"/>
    </row>
    <row r="419" spans="42:42">
      <c r="AP419" s="12"/>
    </row>
    <row r="420" spans="42:42">
      <c r="AP420" s="12"/>
    </row>
    <row r="421" spans="42:42">
      <c r="AP421" s="12"/>
    </row>
    <row r="422" spans="42:42">
      <c r="AP422" s="12"/>
    </row>
    <row r="423" spans="42:42">
      <c r="AP423" s="12"/>
    </row>
    <row r="424" spans="42:42">
      <c r="AP424" s="12"/>
    </row>
    <row r="425" spans="42:42">
      <c r="AP425" s="12"/>
    </row>
    <row r="426" spans="42:42">
      <c r="AP426" s="12"/>
    </row>
    <row r="427" spans="42:42">
      <c r="AP427" s="12"/>
    </row>
    <row r="428" spans="42:42">
      <c r="AP428" s="12"/>
    </row>
    <row r="429" spans="42:42">
      <c r="AP429" s="12"/>
    </row>
    <row r="430" spans="42:42">
      <c r="AP430" s="12"/>
    </row>
    <row r="431" spans="42:42">
      <c r="AP431" s="12"/>
    </row>
    <row r="432" spans="42:42">
      <c r="AP432" s="12"/>
    </row>
    <row r="433" spans="42:42">
      <c r="AP433" s="12"/>
    </row>
    <row r="434" spans="42:42">
      <c r="AP434" s="12"/>
    </row>
    <row r="435" spans="42:42">
      <c r="AP435" s="12"/>
    </row>
    <row r="436" spans="42:42">
      <c r="AP436" s="12"/>
    </row>
    <row r="437" spans="42:42">
      <c r="AP437" s="12"/>
    </row>
    <row r="438" spans="42:42">
      <c r="AP438" s="12"/>
    </row>
    <row r="439" spans="42:42">
      <c r="AP439" s="12"/>
    </row>
    <row r="440" spans="42:42">
      <c r="AP440" s="12"/>
    </row>
    <row r="441" spans="42:42">
      <c r="AP441" s="12"/>
    </row>
    <row r="442" spans="42:42">
      <c r="AP442" s="12"/>
    </row>
    <row r="443" spans="42:42">
      <c r="AP443" s="12"/>
    </row>
    <row r="444" spans="42:42">
      <c r="AP444" s="12"/>
    </row>
    <row r="445" spans="42:42">
      <c r="AP445" s="12"/>
    </row>
    <row r="446" spans="42:42">
      <c r="AP446" s="12"/>
    </row>
    <row r="447" spans="42:42">
      <c r="AP447" s="12"/>
    </row>
    <row r="448" spans="42:42">
      <c r="AP448" s="12"/>
    </row>
    <row r="449" spans="42:42">
      <c r="AP449" s="12"/>
    </row>
    <row r="450" spans="42:42">
      <c r="AP450" s="12"/>
    </row>
    <row r="451" spans="42:42">
      <c r="AP451" s="12"/>
    </row>
    <row r="452" spans="42:42">
      <c r="AP452" s="12"/>
    </row>
    <row r="453" spans="42:42">
      <c r="AP453" s="12"/>
    </row>
    <row r="454" spans="42:42">
      <c r="AP454" s="12"/>
    </row>
    <row r="455" spans="42:42">
      <c r="AP455" s="12"/>
    </row>
    <row r="456" spans="42:42">
      <c r="AP456" s="12"/>
    </row>
    <row r="457" spans="42:42">
      <c r="AP457" s="12"/>
    </row>
    <row r="458" spans="42:42">
      <c r="AP458" s="12"/>
    </row>
    <row r="459" spans="42:42">
      <c r="AP459" s="12"/>
    </row>
    <row r="460" spans="42:42">
      <c r="AP460" s="12"/>
    </row>
    <row r="461" spans="42:42">
      <c r="AP461" s="12"/>
    </row>
    <row r="462" spans="42:42">
      <c r="AP462" s="12"/>
    </row>
    <row r="463" spans="42:42">
      <c r="AP463" s="12"/>
    </row>
    <row r="464" spans="42:42">
      <c r="AP464" s="12"/>
    </row>
    <row r="465" spans="42:42">
      <c r="AP465" s="12"/>
    </row>
    <row r="466" spans="42:42">
      <c r="AP466" s="12"/>
    </row>
    <row r="467" spans="42:42">
      <c r="AP467" s="12"/>
    </row>
    <row r="468" spans="42:42">
      <c r="AP468" s="12"/>
    </row>
    <row r="469" spans="42:42">
      <c r="AP469" s="12"/>
    </row>
    <row r="470" spans="42:42">
      <c r="AP470" s="12"/>
    </row>
    <row r="471" spans="42:42">
      <c r="AP471" s="12"/>
    </row>
    <row r="472" spans="42:42">
      <c r="AP472" s="12"/>
    </row>
    <row r="473" spans="42:42">
      <c r="AP473" s="12"/>
    </row>
    <row r="474" spans="42:42">
      <c r="AP474" s="12"/>
    </row>
    <row r="475" spans="42:42">
      <c r="AP475" s="12"/>
    </row>
    <row r="476" spans="42:42">
      <c r="AP476" s="12"/>
    </row>
    <row r="477" spans="42:42">
      <c r="AP477" s="12"/>
    </row>
    <row r="478" spans="42:42">
      <c r="AP478" s="12"/>
    </row>
    <row r="479" spans="42:42">
      <c r="AP479" s="12"/>
    </row>
    <row r="480" spans="42:42">
      <c r="AP480" s="12"/>
    </row>
    <row r="481" spans="42:42">
      <c r="AP481" s="12"/>
    </row>
    <row r="482" spans="42:42">
      <c r="AP482" s="12"/>
    </row>
    <row r="483" spans="42:42">
      <c r="AP483" s="12"/>
    </row>
    <row r="484" spans="42:42">
      <c r="AP484" s="12"/>
    </row>
    <row r="485" spans="42:42">
      <c r="AP485" s="12"/>
    </row>
    <row r="486" spans="42:42">
      <c r="AP486" s="12"/>
    </row>
    <row r="487" spans="42:42">
      <c r="AP487" s="12"/>
    </row>
    <row r="488" spans="42:42">
      <c r="AP488" s="12"/>
    </row>
    <row r="489" spans="42:42">
      <c r="AP489" s="12"/>
    </row>
    <row r="490" spans="42:42">
      <c r="AP490" s="12"/>
    </row>
    <row r="491" spans="42:42">
      <c r="AP491" s="12"/>
    </row>
    <row r="492" spans="42:42">
      <c r="AP492" s="12"/>
    </row>
    <row r="493" spans="42:42">
      <c r="AP493" s="12"/>
    </row>
    <row r="494" spans="42:42">
      <c r="AP494" s="12"/>
    </row>
    <row r="495" spans="42:42">
      <c r="AP495" s="12"/>
    </row>
    <row r="496" spans="42:42">
      <c r="AP496" s="12"/>
    </row>
    <row r="497" spans="42:42">
      <c r="AP497" s="12"/>
    </row>
    <row r="498" spans="42:42">
      <c r="AP498" s="12"/>
    </row>
    <row r="499" spans="42:42">
      <c r="AP499" s="12"/>
    </row>
    <row r="500" spans="42:42">
      <c r="AP500" s="12"/>
    </row>
    <row r="501" spans="42:42">
      <c r="AP501" s="12"/>
    </row>
    <row r="502" spans="42:42">
      <c r="AP502" s="12"/>
    </row>
    <row r="503" spans="42:42">
      <c r="AP503" s="12"/>
    </row>
    <row r="504" spans="42:42">
      <c r="AP504" s="12"/>
    </row>
    <row r="505" spans="42:42">
      <c r="AP505" s="12"/>
    </row>
    <row r="506" spans="42:42">
      <c r="AP506" s="12"/>
    </row>
    <row r="507" spans="42:42">
      <c r="AP507" s="12"/>
    </row>
    <row r="508" spans="42:42">
      <c r="AP508" s="12"/>
    </row>
    <row r="509" spans="42:42">
      <c r="AP509" s="12"/>
    </row>
    <row r="510" spans="42:42">
      <c r="AP510" s="12"/>
    </row>
    <row r="511" spans="42:42">
      <c r="AP511" s="12"/>
    </row>
    <row r="512" spans="42:42">
      <c r="AP512" s="12"/>
    </row>
    <row r="513" spans="42:42">
      <c r="AP513" s="12"/>
    </row>
    <row r="514" spans="42:42">
      <c r="AP514" s="12"/>
    </row>
    <row r="515" spans="42:42">
      <c r="AP515" s="12"/>
    </row>
    <row r="516" spans="42:42">
      <c r="AP516" s="12"/>
    </row>
    <row r="517" spans="42:42">
      <c r="AP517" s="12"/>
    </row>
    <row r="518" spans="42:42">
      <c r="AP518" s="12"/>
    </row>
    <row r="519" spans="42:42">
      <c r="AP519" s="12"/>
    </row>
    <row r="520" spans="42:42">
      <c r="AP520" s="12"/>
    </row>
    <row r="521" spans="42:42">
      <c r="AP521" s="12"/>
    </row>
    <row r="522" spans="42:42">
      <c r="AP522" s="12"/>
    </row>
    <row r="523" spans="42:42">
      <c r="AP523" s="12"/>
    </row>
    <row r="524" spans="42:42">
      <c r="AP524" s="12"/>
    </row>
    <row r="525" spans="42:42">
      <c r="AP525" s="12"/>
    </row>
    <row r="526" spans="42:42">
      <c r="AP526" s="12"/>
    </row>
    <row r="527" spans="42:42">
      <c r="AP527" s="12"/>
    </row>
    <row r="528" spans="42:42">
      <c r="AP528" s="12"/>
    </row>
    <row r="529" spans="42:42">
      <c r="AP529" s="12"/>
    </row>
    <row r="530" spans="42:42">
      <c r="AP530" s="12"/>
    </row>
    <row r="531" spans="42:42">
      <c r="AP531" s="12"/>
    </row>
    <row r="532" spans="42:42">
      <c r="AP532" s="12"/>
    </row>
    <row r="533" spans="42:42">
      <c r="AP533" s="12"/>
    </row>
    <row r="534" spans="42:42">
      <c r="AP534" s="12"/>
    </row>
    <row r="535" spans="42:42">
      <c r="AP535" s="12"/>
    </row>
    <row r="536" spans="42:42">
      <c r="AP536" s="12"/>
    </row>
    <row r="537" spans="42:42">
      <c r="AP537" s="12"/>
    </row>
    <row r="538" spans="42:42">
      <c r="AP538" s="12"/>
    </row>
    <row r="539" spans="42:42">
      <c r="AP539" s="12"/>
    </row>
    <row r="540" spans="42:42">
      <c r="AP540" s="12"/>
    </row>
    <row r="541" spans="42:42">
      <c r="AP541" s="12"/>
    </row>
    <row r="542" spans="42:42">
      <c r="AP542" s="12"/>
    </row>
    <row r="543" spans="42:42">
      <c r="AP543" s="12"/>
    </row>
    <row r="544" spans="42:42">
      <c r="AP544" s="12"/>
    </row>
    <row r="545" spans="42:42">
      <c r="AP545" s="12"/>
    </row>
    <row r="546" spans="42:42">
      <c r="AP546" s="12"/>
    </row>
    <row r="547" spans="42:42">
      <c r="AP547" s="12"/>
    </row>
    <row r="548" spans="42:42">
      <c r="AP548" s="12"/>
    </row>
    <row r="549" spans="42:42">
      <c r="AP549" s="12"/>
    </row>
    <row r="550" spans="42:42">
      <c r="AP550" s="12"/>
    </row>
    <row r="551" spans="42:42">
      <c r="AP551" s="12"/>
    </row>
    <row r="552" spans="42:42">
      <c r="AP552" s="12"/>
    </row>
    <row r="553" spans="42:42">
      <c r="AP553" s="12"/>
    </row>
    <row r="554" spans="42:42">
      <c r="AP554" s="12"/>
    </row>
    <row r="555" spans="42:42">
      <c r="AP555" s="12"/>
    </row>
    <row r="556" spans="42:42">
      <c r="AP556" s="12"/>
    </row>
    <row r="557" spans="42:42">
      <c r="AP557" s="12"/>
    </row>
    <row r="558" spans="42:42">
      <c r="AP558" s="12"/>
    </row>
    <row r="559" spans="42:42">
      <c r="AP559" s="12"/>
    </row>
    <row r="560" spans="42:42">
      <c r="AP560" s="12"/>
    </row>
    <row r="561" spans="42:42">
      <c r="AP561" s="12"/>
    </row>
    <row r="562" spans="42:42">
      <c r="AP562" s="12"/>
    </row>
    <row r="563" spans="42:42">
      <c r="AP563" s="12"/>
    </row>
    <row r="564" spans="42:42">
      <c r="AP564" s="12"/>
    </row>
    <row r="565" spans="42:42">
      <c r="AP565" s="12"/>
    </row>
    <row r="566" spans="42:42">
      <c r="AP566" s="12"/>
    </row>
    <row r="567" spans="42:42">
      <c r="AP567" s="12"/>
    </row>
    <row r="568" spans="42:42">
      <c r="AP568" s="12"/>
    </row>
    <row r="569" spans="42:42">
      <c r="AP569" s="12"/>
    </row>
    <row r="570" spans="42:42">
      <c r="AP570" s="12"/>
    </row>
    <row r="571" spans="42:42">
      <c r="AP571" s="12"/>
    </row>
    <row r="572" spans="42:42">
      <c r="AP572" s="12"/>
    </row>
    <row r="573" spans="42:42">
      <c r="AP573" s="12"/>
    </row>
    <row r="574" spans="42:42">
      <c r="AP574" s="12"/>
    </row>
    <row r="575" spans="42:42">
      <c r="AP575" s="12"/>
    </row>
    <row r="576" spans="42:42">
      <c r="AP576" s="12"/>
    </row>
    <row r="577" spans="42:42">
      <c r="AP577" s="12"/>
    </row>
    <row r="578" spans="42:42">
      <c r="AP578" s="12"/>
    </row>
    <row r="579" spans="42:42">
      <c r="AP579" s="12"/>
    </row>
    <row r="580" spans="42:42">
      <c r="AP580" s="12"/>
    </row>
    <row r="581" spans="42:42">
      <c r="AP581" s="12"/>
    </row>
    <row r="582" spans="42:42">
      <c r="AP582" s="12"/>
    </row>
    <row r="583" spans="42:42">
      <c r="AP583" s="12"/>
    </row>
    <row r="584" spans="42:42">
      <c r="AP584" s="12"/>
    </row>
    <row r="585" spans="42:42">
      <c r="AP585" s="12"/>
    </row>
    <row r="586" spans="42:42">
      <c r="AP586" s="12"/>
    </row>
    <row r="587" spans="42:42">
      <c r="AP587" s="12"/>
    </row>
    <row r="588" spans="42:42">
      <c r="AP588" s="12"/>
    </row>
    <row r="589" spans="42:42">
      <c r="AP589" s="12"/>
    </row>
    <row r="590" spans="42:42">
      <c r="AP590" s="12"/>
    </row>
    <row r="591" spans="42:42">
      <c r="AP591" s="12"/>
    </row>
    <row r="592" spans="42:42">
      <c r="AP592" s="12"/>
    </row>
    <row r="593" spans="42:42">
      <c r="AP593" s="12"/>
    </row>
    <row r="594" spans="42:42">
      <c r="AP594" s="12"/>
    </row>
    <row r="595" spans="42:42">
      <c r="AP595" s="12"/>
    </row>
    <row r="596" spans="42:42">
      <c r="AP596" s="12"/>
    </row>
    <row r="597" spans="42:42">
      <c r="AP597" s="12"/>
    </row>
    <row r="598" spans="42:42">
      <c r="AP598" s="12"/>
    </row>
    <row r="599" spans="42:42">
      <c r="AP599" s="12"/>
    </row>
    <row r="600" spans="42:42">
      <c r="AP600" s="12"/>
    </row>
    <row r="601" spans="42:42">
      <c r="AP601" s="12"/>
    </row>
    <row r="602" spans="42:42">
      <c r="AP602" s="12"/>
    </row>
    <row r="603" spans="42:42">
      <c r="AP603" s="12"/>
    </row>
    <row r="604" spans="42:42">
      <c r="AP604" s="12"/>
    </row>
    <row r="605" spans="42:42">
      <c r="AP605" s="12"/>
    </row>
    <row r="606" spans="42:42">
      <c r="AP606" s="12"/>
    </row>
    <row r="607" spans="42:42">
      <c r="AP607" s="12"/>
    </row>
    <row r="608" spans="42:42">
      <c r="AP608" s="12"/>
    </row>
    <row r="609" spans="42:42">
      <c r="AP609" s="12"/>
    </row>
    <row r="610" spans="42:42">
      <c r="AP610" s="12"/>
    </row>
    <row r="611" spans="42:42">
      <c r="AP611" s="12"/>
    </row>
    <row r="612" spans="42:42">
      <c r="AP612" s="12"/>
    </row>
    <row r="613" spans="42:42">
      <c r="AP613" s="12"/>
    </row>
    <row r="614" spans="42:42">
      <c r="AP614" s="12"/>
    </row>
    <row r="615" spans="42:42">
      <c r="AP615" s="12"/>
    </row>
    <row r="616" spans="42:42">
      <c r="AP616" s="12"/>
    </row>
    <row r="617" spans="42:42">
      <c r="AP617" s="12"/>
    </row>
    <row r="618" spans="42:42">
      <c r="AP618" s="12"/>
    </row>
    <row r="619" spans="42:42">
      <c r="AP619" s="12"/>
    </row>
    <row r="620" spans="42:42">
      <c r="AP620" s="12"/>
    </row>
    <row r="621" spans="42:42">
      <c r="AP621" s="12"/>
    </row>
    <row r="622" spans="42:42">
      <c r="AP622" s="12"/>
    </row>
    <row r="623" spans="42:42">
      <c r="AP623" s="12"/>
    </row>
    <row r="624" spans="42:42">
      <c r="AP624" s="12"/>
    </row>
    <row r="625" spans="42:42">
      <c r="AP625" s="12"/>
    </row>
    <row r="626" spans="42:42">
      <c r="AP626" s="12"/>
    </row>
    <row r="627" spans="42:42">
      <c r="AP627" s="12"/>
    </row>
    <row r="628" spans="42:42">
      <c r="AP628" s="12"/>
    </row>
    <row r="629" spans="42:42">
      <c r="AP629" s="12"/>
    </row>
    <row r="630" spans="42:42">
      <c r="AP630" s="12"/>
    </row>
    <row r="631" spans="42:42">
      <c r="AP631" s="12"/>
    </row>
    <row r="632" spans="42:42">
      <c r="AP632" s="12"/>
    </row>
    <row r="633" spans="42:42">
      <c r="AP633" s="12"/>
    </row>
    <row r="634" spans="42:42">
      <c r="AP634" s="12"/>
    </row>
    <row r="635" spans="42:42">
      <c r="AP635" s="12"/>
    </row>
    <row r="636" spans="42:42">
      <c r="AP636" s="12"/>
    </row>
    <row r="637" spans="42:42">
      <c r="AP637" s="12"/>
    </row>
    <row r="638" spans="42:42">
      <c r="AP638" s="12"/>
    </row>
    <row r="639" spans="42:42">
      <c r="AP639" s="12"/>
    </row>
    <row r="640" spans="42:42">
      <c r="AP640" s="12"/>
    </row>
    <row r="641" spans="42:42">
      <c r="AP641" s="12"/>
    </row>
    <row r="642" spans="42:42">
      <c r="AP642" s="12"/>
    </row>
    <row r="643" spans="42:42">
      <c r="AP643" s="12"/>
    </row>
    <row r="644" spans="42:42">
      <c r="AP644" s="12"/>
    </row>
    <row r="645" spans="42:42">
      <c r="AP645" s="12"/>
    </row>
    <row r="646" spans="42:42">
      <c r="AP646" s="12"/>
    </row>
    <row r="647" spans="42:42">
      <c r="AP647" s="12"/>
    </row>
    <row r="648" spans="42:42">
      <c r="AP648" s="12"/>
    </row>
    <row r="649" spans="42:42">
      <c r="AP649" s="12"/>
    </row>
    <row r="650" spans="42:42">
      <c r="AP650" s="12"/>
    </row>
    <row r="651" spans="42:42">
      <c r="AP651" s="12"/>
    </row>
    <row r="652" spans="42:42">
      <c r="AP652" s="12"/>
    </row>
    <row r="653" spans="42:42">
      <c r="AP653" s="12"/>
    </row>
    <row r="654" spans="42:42">
      <c r="AP654" s="12"/>
    </row>
    <row r="655" spans="42:42">
      <c r="AP655" s="12"/>
    </row>
    <row r="656" spans="42:42">
      <c r="AP656" s="12"/>
    </row>
    <row r="657" spans="42:42">
      <c r="AP657" s="12"/>
    </row>
    <row r="658" spans="42:42">
      <c r="AP658" s="12"/>
    </row>
    <row r="659" spans="42:42">
      <c r="AP659" s="12"/>
    </row>
    <row r="660" spans="42:42">
      <c r="AP660" s="12"/>
    </row>
    <row r="661" spans="42:42">
      <c r="AP661" s="12"/>
    </row>
    <row r="662" spans="42:42">
      <c r="AP662" s="12"/>
    </row>
    <row r="663" spans="42:42">
      <c r="AP663" s="12"/>
    </row>
    <row r="664" spans="42:42">
      <c r="AP664" s="12"/>
    </row>
    <row r="665" spans="42:42">
      <c r="AP665" s="12"/>
    </row>
    <row r="666" spans="42:42">
      <c r="AP666" s="12"/>
    </row>
    <row r="667" spans="42:42">
      <c r="AP667" s="12"/>
    </row>
    <row r="668" spans="42:42">
      <c r="AP668" s="12"/>
    </row>
    <row r="669" spans="42:42">
      <c r="AP669" s="12"/>
    </row>
    <row r="670" spans="42:42">
      <c r="AP670" s="12"/>
    </row>
    <row r="671" spans="42:42">
      <c r="AP671" s="12"/>
    </row>
    <row r="672" spans="42:42">
      <c r="AP672" s="12"/>
    </row>
    <row r="673" spans="42:42">
      <c r="AP673" s="12"/>
    </row>
    <row r="674" spans="42:42">
      <c r="AP674" s="12"/>
    </row>
    <row r="675" spans="42:42">
      <c r="AP675" s="12"/>
    </row>
    <row r="676" spans="42:42">
      <c r="AP676" s="12"/>
    </row>
    <row r="677" spans="42:42">
      <c r="AP677" s="12"/>
    </row>
    <row r="678" spans="42:42">
      <c r="AP678" s="12"/>
    </row>
    <row r="679" spans="42:42">
      <c r="AP679" s="12"/>
    </row>
    <row r="680" spans="42:42">
      <c r="AP680" s="12"/>
    </row>
  </sheetData>
  <sortState ref="A182:AP186">
    <sortCondition descending="1" ref="AL182:AL186"/>
  </sortState>
  <pageMargins left="0.7" right="0.7" top="0.75" bottom="0.75" header="0.3" footer="0.3"/>
  <pageSetup scale="42" orientation="portrait" horizontalDpi="4294967293" verticalDpi="4294967293" r:id="rId1"/>
  <rowBreaks count="1" manualBreakCount="1">
    <brk id="108" max="16383" man="1"/>
  </rowBreaks>
</worksheet>
</file>

<file path=xl/worksheets/sheet5.xml><?xml version="1.0" encoding="utf-8"?>
<worksheet xmlns="http://schemas.openxmlformats.org/spreadsheetml/2006/main" xmlns:r="http://schemas.openxmlformats.org/officeDocument/2006/relationships">
  <dimension ref="A1:FN123"/>
  <sheetViews>
    <sheetView zoomScaleNormal="100" workbookViewId="0">
      <pane xSplit="1" ySplit="1" topLeftCell="B2" activePane="bottomRight" state="frozen"/>
      <selection pane="topRight" activeCell="B1" sqref="B1"/>
      <selection pane="bottomLeft" activeCell="A2" sqref="A2"/>
      <selection pane="bottomRight" activeCell="N15" sqref="N15"/>
    </sheetView>
  </sheetViews>
  <sheetFormatPr defaultRowHeight="15.75"/>
  <cols>
    <col min="1" max="1" width="17.7109375" style="134" customWidth="1"/>
    <col min="2" max="2" width="4.85546875" style="136" customWidth="1"/>
    <col min="3" max="3" width="4.85546875" style="125" customWidth="1"/>
    <col min="4" max="4" width="4.85546875" style="137" customWidth="1"/>
    <col min="5" max="5" width="4.85546875" style="136" customWidth="1"/>
    <col min="6" max="6" width="4.85546875" style="125" customWidth="1"/>
    <col min="7" max="7" width="4.85546875" style="137" customWidth="1"/>
    <col min="8" max="100" width="4.85546875" customWidth="1"/>
    <col min="101" max="101" width="12.28515625" customWidth="1"/>
    <col min="104" max="104" width="7" customWidth="1"/>
  </cols>
  <sheetData>
    <row r="1" spans="1:170" s="131" customFormat="1" thickBot="1">
      <c r="A1" s="142" t="s">
        <v>383</v>
      </c>
      <c r="B1" s="521" t="s">
        <v>349</v>
      </c>
      <c r="C1" s="522"/>
      <c r="D1" s="523"/>
      <c r="E1" s="521" t="s">
        <v>350</v>
      </c>
      <c r="F1" s="522"/>
      <c r="G1" s="523"/>
      <c r="H1" s="521" t="s">
        <v>351</v>
      </c>
      <c r="I1" s="522"/>
      <c r="J1" s="523"/>
      <c r="K1" s="521" t="s">
        <v>352</v>
      </c>
      <c r="L1" s="522"/>
      <c r="M1" s="523"/>
      <c r="N1" s="521" t="s">
        <v>353</v>
      </c>
      <c r="O1" s="522"/>
      <c r="P1" s="523"/>
      <c r="Q1" s="521" t="s">
        <v>354</v>
      </c>
      <c r="R1" s="522"/>
      <c r="S1" s="523"/>
      <c r="T1" s="521" t="s">
        <v>355</v>
      </c>
      <c r="U1" s="522"/>
      <c r="V1" s="523"/>
      <c r="W1" s="521" t="s">
        <v>356</v>
      </c>
      <c r="X1" s="522"/>
      <c r="Y1" s="523"/>
      <c r="Z1" s="521" t="s">
        <v>357</v>
      </c>
      <c r="AA1" s="522"/>
      <c r="AB1" s="523"/>
      <c r="AC1" s="521" t="s">
        <v>358</v>
      </c>
      <c r="AD1" s="522"/>
      <c r="AE1" s="523"/>
      <c r="AF1" s="521" t="s">
        <v>359</v>
      </c>
      <c r="AG1" s="522"/>
      <c r="AH1" s="523"/>
      <c r="AI1" s="521" t="s">
        <v>360</v>
      </c>
      <c r="AJ1" s="522"/>
      <c r="AK1" s="523"/>
      <c r="AL1" s="521" t="s">
        <v>361</v>
      </c>
      <c r="AM1" s="522"/>
      <c r="AN1" s="523"/>
      <c r="AO1" s="521" t="s">
        <v>362</v>
      </c>
      <c r="AP1" s="522"/>
      <c r="AQ1" s="523"/>
      <c r="AR1" s="521" t="s">
        <v>363</v>
      </c>
      <c r="AS1" s="522"/>
      <c r="AT1" s="523"/>
      <c r="AU1" s="521" t="s">
        <v>364</v>
      </c>
      <c r="AV1" s="522"/>
      <c r="AW1" s="523"/>
      <c r="AX1" s="521" t="s">
        <v>365</v>
      </c>
      <c r="AY1" s="522"/>
      <c r="AZ1" s="523"/>
      <c r="BA1" s="521" t="s">
        <v>366</v>
      </c>
      <c r="BB1" s="522"/>
      <c r="BC1" s="523"/>
      <c r="BD1" s="521" t="s">
        <v>367</v>
      </c>
      <c r="BE1" s="522"/>
      <c r="BF1" s="523"/>
      <c r="BG1" s="521" t="s">
        <v>368</v>
      </c>
      <c r="BH1" s="522"/>
      <c r="BI1" s="523"/>
      <c r="BJ1" s="521" t="s">
        <v>369</v>
      </c>
      <c r="BK1" s="522"/>
      <c r="BL1" s="523"/>
      <c r="BM1" s="521" t="s">
        <v>370</v>
      </c>
      <c r="BN1" s="522"/>
      <c r="BO1" s="523"/>
      <c r="BP1" s="521" t="s">
        <v>371</v>
      </c>
      <c r="BQ1" s="522"/>
      <c r="BR1" s="523"/>
      <c r="BS1" s="521" t="s">
        <v>372</v>
      </c>
      <c r="BT1" s="522"/>
      <c r="BU1" s="523"/>
      <c r="BV1" s="521" t="s">
        <v>373</v>
      </c>
      <c r="BW1" s="522"/>
      <c r="BX1" s="523"/>
      <c r="BY1" s="521" t="s">
        <v>374</v>
      </c>
      <c r="BZ1" s="522"/>
      <c r="CA1" s="523"/>
      <c r="CB1" s="521" t="s">
        <v>375</v>
      </c>
      <c r="CC1" s="522"/>
      <c r="CD1" s="523"/>
      <c r="CE1" s="521" t="s">
        <v>376</v>
      </c>
      <c r="CF1" s="522"/>
      <c r="CG1" s="523"/>
      <c r="CH1" s="521" t="s">
        <v>377</v>
      </c>
      <c r="CI1" s="522"/>
      <c r="CJ1" s="523"/>
      <c r="CK1" s="521" t="s">
        <v>378</v>
      </c>
      <c r="CL1" s="522"/>
      <c r="CM1" s="523"/>
      <c r="CN1" s="521" t="s">
        <v>379</v>
      </c>
      <c r="CO1" s="522"/>
      <c r="CP1" s="523"/>
      <c r="CQ1" s="521" t="s">
        <v>380</v>
      </c>
      <c r="CR1" s="522"/>
      <c r="CS1" s="523"/>
      <c r="CT1" s="521" t="s">
        <v>381</v>
      </c>
      <c r="CU1" s="522"/>
      <c r="CV1" s="523"/>
      <c r="CW1" s="153" t="s">
        <v>332</v>
      </c>
      <c r="CX1" s="154" t="s">
        <v>340</v>
      </c>
      <c r="CY1" s="154" t="s">
        <v>313</v>
      </c>
      <c r="CZ1" s="154" t="s">
        <v>385</v>
      </c>
      <c r="DA1" s="155" t="s">
        <v>384</v>
      </c>
    </row>
    <row r="2" spans="1:170">
      <c r="A2" s="135" t="s">
        <v>0</v>
      </c>
      <c r="B2" s="245">
        <v>623</v>
      </c>
      <c r="C2" s="246">
        <v>591</v>
      </c>
      <c r="D2" s="247">
        <v>625</v>
      </c>
      <c r="E2" s="139">
        <v>577</v>
      </c>
      <c r="F2" s="140">
        <v>590</v>
      </c>
      <c r="G2" s="141">
        <v>635</v>
      </c>
      <c r="H2" s="139">
        <v>631</v>
      </c>
      <c r="I2" s="140">
        <v>628</v>
      </c>
      <c r="J2" s="141">
        <v>623</v>
      </c>
      <c r="K2" s="139"/>
      <c r="L2" s="140"/>
      <c r="M2" s="141"/>
      <c r="N2" s="139"/>
      <c r="O2" s="140"/>
      <c r="P2" s="141"/>
      <c r="Q2" s="139"/>
      <c r="R2" s="140"/>
      <c r="S2" s="141"/>
      <c r="T2" s="139"/>
      <c r="U2" s="140"/>
      <c r="V2" s="141"/>
      <c r="W2" s="139"/>
      <c r="X2" s="140"/>
      <c r="Y2" s="141"/>
      <c r="Z2" s="139"/>
      <c r="AA2" s="140"/>
      <c r="AB2" s="141"/>
      <c r="AC2" s="139"/>
      <c r="AD2" s="140"/>
      <c r="AE2" s="141"/>
      <c r="AF2" s="139"/>
      <c r="AG2" s="140"/>
      <c r="AH2" s="141"/>
      <c r="AI2" s="139"/>
      <c r="AJ2" s="140"/>
      <c r="AK2" s="141"/>
      <c r="AL2" s="139"/>
      <c r="AM2" s="140"/>
      <c r="AN2" s="141"/>
      <c r="AO2" s="139"/>
      <c r="AP2" s="140"/>
      <c r="AQ2" s="141"/>
      <c r="AR2" s="139"/>
      <c r="AS2" s="140"/>
      <c r="AT2" s="141"/>
      <c r="AU2" s="139"/>
      <c r="AV2" s="140"/>
      <c r="AW2" s="141"/>
      <c r="AX2" s="139"/>
      <c r="AY2" s="140"/>
      <c r="AZ2" s="141"/>
      <c r="BA2" s="139"/>
      <c r="BB2" s="140"/>
      <c r="BC2" s="141"/>
      <c r="BD2" s="139"/>
      <c r="BE2" s="140"/>
      <c r="BF2" s="141"/>
      <c r="BG2" s="139"/>
      <c r="BH2" s="140"/>
      <c r="BI2" s="141"/>
      <c r="BJ2" s="139"/>
      <c r="BK2" s="140"/>
      <c r="BL2" s="141"/>
      <c r="BM2" s="139"/>
      <c r="BN2" s="140"/>
      <c r="BO2" s="141"/>
      <c r="BP2" s="139"/>
      <c r="BQ2" s="140"/>
      <c r="BR2" s="141"/>
      <c r="BS2" s="139"/>
      <c r="BT2" s="140"/>
      <c r="BU2" s="141"/>
      <c r="BV2" s="139"/>
      <c r="BW2" s="140"/>
      <c r="BX2" s="141"/>
      <c r="BY2" s="139"/>
      <c r="BZ2" s="140"/>
      <c r="CA2" s="141"/>
      <c r="CB2" s="139"/>
      <c r="CC2" s="140"/>
      <c r="CD2" s="141"/>
      <c r="CE2" s="139"/>
      <c r="CF2" s="140"/>
      <c r="CG2" s="141"/>
      <c r="CH2" s="139"/>
      <c r="CI2" s="140"/>
      <c r="CJ2" s="141"/>
      <c r="CK2" s="139"/>
      <c r="CL2" s="140"/>
      <c r="CM2" s="141"/>
      <c r="CN2" s="139"/>
      <c r="CO2" s="140"/>
      <c r="CP2" s="141"/>
      <c r="CQ2" s="139"/>
      <c r="CR2" s="140"/>
      <c r="CS2" s="141"/>
      <c r="CT2" s="139"/>
      <c r="CU2" s="140"/>
      <c r="CV2" s="140"/>
      <c r="CW2" s="147">
        <f>SUM(B2:CV2)</f>
        <v>5523</v>
      </c>
      <c r="CX2" s="148">
        <v>625</v>
      </c>
      <c r="CY2" s="148">
        <v>1839</v>
      </c>
      <c r="CZ2" s="148">
        <v>9</v>
      </c>
      <c r="DA2" s="152">
        <f>CW2/CZ2</f>
        <v>613.66666666666663</v>
      </c>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row>
    <row r="3" spans="1:170">
      <c r="A3" s="135" t="s">
        <v>2</v>
      </c>
      <c r="B3" s="136">
        <v>596</v>
      </c>
      <c r="C3" s="125">
        <v>576</v>
      </c>
      <c r="D3" s="137">
        <v>604</v>
      </c>
      <c r="E3" s="136">
        <v>626</v>
      </c>
      <c r="F3" s="125">
        <v>604</v>
      </c>
      <c r="G3" s="137">
        <v>582</v>
      </c>
      <c r="H3" s="461">
        <v>554</v>
      </c>
      <c r="I3" s="462">
        <v>530</v>
      </c>
      <c r="J3" s="463">
        <v>595</v>
      </c>
      <c r="K3" s="136"/>
      <c r="L3" s="125"/>
      <c r="M3" s="137"/>
      <c r="N3" s="136"/>
      <c r="O3" s="125"/>
      <c r="P3" s="137"/>
      <c r="Q3" s="136"/>
      <c r="R3" s="125"/>
      <c r="S3" s="137"/>
      <c r="T3" s="136"/>
      <c r="U3" s="125"/>
      <c r="V3" s="137"/>
      <c r="W3" s="136"/>
      <c r="X3" s="125"/>
      <c r="Y3" s="137"/>
      <c r="Z3" s="136"/>
      <c r="AA3" s="125"/>
      <c r="AB3" s="137"/>
      <c r="AC3" s="136"/>
      <c r="AD3" s="125"/>
      <c r="AE3" s="137"/>
      <c r="AF3" s="136"/>
      <c r="AG3" s="125"/>
      <c r="AH3" s="137"/>
      <c r="AI3" s="136"/>
      <c r="AJ3" s="125"/>
      <c r="AK3" s="137"/>
      <c r="AL3" s="136"/>
      <c r="AM3" s="125"/>
      <c r="AN3" s="137"/>
      <c r="AO3" s="136"/>
      <c r="AP3" s="125"/>
      <c r="AQ3" s="137"/>
      <c r="AR3" s="136"/>
      <c r="AS3" s="125"/>
      <c r="AT3" s="137"/>
      <c r="AU3" s="136"/>
      <c r="AV3" s="125"/>
      <c r="AW3" s="137"/>
      <c r="AX3" s="136"/>
      <c r="AY3" s="125"/>
      <c r="AZ3" s="137"/>
      <c r="BA3" s="136"/>
      <c r="BB3" s="125"/>
      <c r="BC3" s="137"/>
      <c r="BD3" s="136"/>
      <c r="BE3" s="125"/>
      <c r="BF3" s="137"/>
      <c r="BG3" s="136"/>
      <c r="BH3" s="125"/>
      <c r="BI3" s="137"/>
      <c r="BJ3" s="136"/>
      <c r="BK3" s="125"/>
      <c r="BL3" s="137"/>
      <c r="BM3" s="136"/>
      <c r="BN3" s="125"/>
      <c r="BO3" s="137"/>
      <c r="BP3" s="136"/>
      <c r="BQ3" s="125"/>
      <c r="BR3" s="137"/>
      <c r="BS3" s="136"/>
      <c r="BT3" s="125"/>
      <c r="BU3" s="137"/>
      <c r="BV3" s="136"/>
      <c r="BW3" s="125"/>
      <c r="BX3" s="137"/>
      <c r="BY3" s="136"/>
      <c r="BZ3" s="125"/>
      <c r="CA3" s="137"/>
      <c r="CB3" s="136"/>
      <c r="CC3" s="125"/>
      <c r="CD3" s="137"/>
      <c r="CE3" s="136"/>
      <c r="CF3" s="125"/>
      <c r="CG3" s="137"/>
      <c r="CH3" s="136"/>
      <c r="CI3" s="125"/>
      <c r="CJ3" s="137"/>
      <c r="CK3" s="136"/>
      <c r="CL3" s="125"/>
      <c r="CM3" s="137"/>
      <c r="CN3" s="136"/>
      <c r="CO3" s="125"/>
      <c r="CP3" s="137"/>
      <c r="CQ3" s="136"/>
      <c r="CR3" s="125"/>
      <c r="CS3" s="137"/>
      <c r="CT3" s="136"/>
      <c r="CU3" s="125"/>
      <c r="CV3" s="125"/>
      <c r="CW3" s="149">
        <f t="shared" ref="CW3:CW17" si="0">SUM(B3:CV3)</f>
        <v>5267</v>
      </c>
      <c r="CX3" s="146">
        <v>595</v>
      </c>
      <c r="CY3" s="146">
        <v>1679</v>
      </c>
      <c r="CZ3" s="146">
        <v>9</v>
      </c>
      <c r="DA3" s="156">
        <f t="shared" ref="DA3:DA17" si="1">CW3/CZ3</f>
        <v>585.22222222222217</v>
      </c>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row>
    <row r="4" spans="1:170">
      <c r="A4" s="135" t="s">
        <v>3</v>
      </c>
      <c r="B4" s="248">
        <v>575</v>
      </c>
      <c r="C4" s="249">
        <v>589</v>
      </c>
      <c r="D4" s="250">
        <v>593</v>
      </c>
      <c r="E4" s="248">
        <v>565</v>
      </c>
      <c r="F4" s="249">
        <v>625</v>
      </c>
      <c r="G4" s="250">
        <v>525</v>
      </c>
      <c r="H4" s="136">
        <v>603</v>
      </c>
      <c r="I4" s="125">
        <v>595</v>
      </c>
      <c r="J4" s="137">
        <v>579</v>
      </c>
      <c r="K4" s="136"/>
      <c r="L4" s="125"/>
      <c r="M4" s="137"/>
      <c r="N4" s="136"/>
      <c r="O4" s="125"/>
      <c r="P4" s="137"/>
      <c r="Q4" s="136"/>
      <c r="R4" s="125"/>
      <c r="S4" s="137"/>
      <c r="T4" s="136"/>
      <c r="U4" s="125"/>
      <c r="V4" s="137"/>
      <c r="W4" s="136"/>
      <c r="X4" s="125"/>
      <c r="Y4" s="137"/>
      <c r="Z4" s="136"/>
      <c r="AA4" s="125"/>
      <c r="AB4" s="137"/>
      <c r="AC4" s="136"/>
      <c r="AD4" s="125"/>
      <c r="AE4" s="137"/>
      <c r="AF4" s="136"/>
      <c r="AG4" s="125"/>
      <c r="AH4" s="137"/>
      <c r="AI4" s="136"/>
      <c r="AJ4" s="125"/>
      <c r="AK4" s="137"/>
      <c r="AL4" s="136"/>
      <c r="AM4" s="125"/>
      <c r="AN4" s="137"/>
      <c r="AO4" s="136"/>
      <c r="AP4" s="125"/>
      <c r="AQ4" s="137"/>
      <c r="AR4" s="136"/>
      <c r="AS4" s="125"/>
      <c r="AT4" s="137"/>
      <c r="AU4" s="136"/>
      <c r="AV4" s="125"/>
      <c r="AW4" s="137"/>
      <c r="AX4" s="136"/>
      <c r="AY4" s="125"/>
      <c r="AZ4" s="137"/>
      <c r="BA4" s="136"/>
      <c r="BB4" s="125"/>
      <c r="BC4" s="137"/>
      <c r="BD4" s="136"/>
      <c r="BE4" s="125"/>
      <c r="BF4" s="137"/>
      <c r="BG4" s="136"/>
      <c r="BH4" s="125"/>
      <c r="BI4" s="137"/>
      <c r="BJ4" s="136"/>
      <c r="BK4" s="125"/>
      <c r="BL4" s="137"/>
      <c r="BM4" s="136"/>
      <c r="BN4" s="125"/>
      <c r="BO4" s="137"/>
      <c r="BP4" s="136"/>
      <c r="BQ4" s="125"/>
      <c r="BR4" s="137"/>
      <c r="BS4" s="136"/>
      <c r="BT4" s="125"/>
      <c r="BU4" s="137"/>
      <c r="BV4" s="136"/>
      <c r="BW4" s="125"/>
      <c r="BX4" s="137"/>
      <c r="BY4" s="136"/>
      <c r="BZ4" s="125"/>
      <c r="CA4" s="137"/>
      <c r="CB4" s="136"/>
      <c r="CC4" s="125"/>
      <c r="CD4" s="137"/>
      <c r="CE4" s="136"/>
      <c r="CF4" s="125"/>
      <c r="CG4" s="137"/>
      <c r="CH4" s="136"/>
      <c r="CI4" s="125"/>
      <c r="CJ4" s="137"/>
      <c r="CK4" s="136"/>
      <c r="CL4" s="125"/>
      <c r="CM4" s="137"/>
      <c r="CN4" s="136"/>
      <c r="CO4" s="125"/>
      <c r="CP4" s="137"/>
      <c r="CQ4" s="136"/>
      <c r="CR4" s="125"/>
      <c r="CS4" s="137"/>
      <c r="CT4" s="136"/>
      <c r="CU4" s="125"/>
      <c r="CV4" s="125"/>
      <c r="CW4" s="149">
        <f t="shared" si="0"/>
        <v>5249</v>
      </c>
      <c r="CX4" s="146">
        <v>625</v>
      </c>
      <c r="CY4" s="146">
        <v>1757</v>
      </c>
      <c r="CZ4" s="146">
        <v>9</v>
      </c>
      <c r="DA4" s="156">
        <f t="shared" si="1"/>
        <v>583.22222222222217</v>
      </c>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row>
    <row r="5" spans="1:170">
      <c r="A5" s="135" t="s">
        <v>7</v>
      </c>
      <c r="B5" s="136">
        <v>637</v>
      </c>
      <c r="C5" s="125">
        <v>622</v>
      </c>
      <c r="D5" s="137">
        <v>614</v>
      </c>
      <c r="E5" s="248">
        <v>599</v>
      </c>
      <c r="F5" s="249">
        <v>580</v>
      </c>
      <c r="G5" s="250">
        <v>582</v>
      </c>
      <c r="H5" s="461">
        <v>668</v>
      </c>
      <c r="I5" s="462">
        <v>620</v>
      </c>
      <c r="J5" s="463">
        <v>623</v>
      </c>
      <c r="K5" s="136"/>
      <c r="L5" s="125"/>
      <c r="M5" s="137"/>
      <c r="N5" s="136"/>
      <c r="O5" s="125"/>
      <c r="P5" s="137"/>
      <c r="Q5" s="136"/>
      <c r="R5" s="125"/>
      <c r="S5" s="137"/>
      <c r="T5" s="136"/>
      <c r="U5" s="125"/>
      <c r="V5" s="137"/>
      <c r="W5" s="136"/>
      <c r="X5" s="125"/>
      <c r="Y5" s="137"/>
      <c r="Z5" s="136"/>
      <c r="AA5" s="125"/>
      <c r="AB5" s="137"/>
      <c r="AC5" s="136"/>
      <c r="AD5" s="125"/>
      <c r="AE5" s="137"/>
      <c r="AF5" s="136"/>
      <c r="AG5" s="125"/>
      <c r="AH5" s="137"/>
      <c r="AI5" s="136"/>
      <c r="AJ5" s="125"/>
      <c r="AK5" s="137"/>
      <c r="AL5" s="136"/>
      <c r="AM5" s="125"/>
      <c r="AN5" s="137"/>
      <c r="AO5" s="136"/>
      <c r="AP5" s="125"/>
      <c r="AQ5" s="137"/>
      <c r="AR5" s="136"/>
      <c r="AS5" s="125"/>
      <c r="AT5" s="137"/>
      <c r="AU5" s="136"/>
      <c r="AV5" s="125"/>
      <c r="AW5" s="137"/>
      <c r="AX5" s="136"/>
      <c r="AY5" s="125"/>
      <c r="AZ5" s="137"/>
      <c r="BA5" s="136"/>
      <c r="BB5" s="125"/>
      <c r="BC5" s="137"/>
      <c r="BD5" s="136"/>
      <c r="BE5" s="125"/>
      <c r="BF5" s="137"/>
      <c r="BG5" s="136"/>
      <c r="BH5" s="125"/>
      <c r="BI5" s="137"/>
      <c r="BJ5" s="136"/>
      <c r="BK5" s="125"/>
      <c r="BL5" s="137"/>
      <c r="BM5" s="136"/>
      <c r="BN5" s="125"/>
      <c r="BO5" s="137"/>
      <c r="BP5" s="136"/>
      <c r="BQ5" s="125"/>
      <c r="BR5" s="137"/>
      <c r="BS5" s="136"/>
      <c r="BT5" s="125"/>
      <c r="BU5" s="137"/>
      <c r="BV5" s="136"/>
      <c r="BW5" s="125"/>
      <c r="BX5" s="137"/>
      <c r="BY5" s="136"/>
      <c r="BZ5" s="125"/>
      <c r="CA5" s="137"/>
      <c r="CB5" s="136"/>
      <c r="CC5" s="125"/>
      <c r="CD5" s="137"/>
      <c r="CE5" s="136"/>
      <c r="CF5" s="125"/>
      <c r="CG5" s="137"/>
      <c r="CH5" s="136"/>
      <c r="CI5" s="125"/>
      <c r="CJ5" s="137"/>
      <c r="CK5" s="136"/>
      <c r="CL5" s="125"/>
      <c r="CM5" s="137"/>
      <c r="CN5" s="136"/>
      <c r="CO5" s="125"/>
      <c r="CP5" s="137"/>
      <c r="CQ5" s="136"/>
      <c r="CR5" s="125"/>
      <c r="CS5" s="137"/>
      <c r="CT5" s="136"/>
      <c r="CU5" s="125"/>
      <c r="CV5" s="125"/>
      <c r="CW5" s="149">
        <f t="shared" si="0"/>
        <v>5545</v>
      </c>
      <c r="CX5" s="146">
        <v>668</v>
      </c>
      <c r="CY5" s="146">
        <v>1911</v>
      </c>
      <c r="CZ5" s="146">
        <v>9</v>
      </c>
      <c r="DA5" s="156">
        <f t="shared" si="1"/>
        <v>616.11111111111109</v>
      </c>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row>
    <row r="6" spans="1:170">
      <c r="A6" s="135" t="s">
        <v>344</v>
      </c>
      <c r="B6" s="248">
        <v>547</v>
      </c>
      <c r="C6" s="249">
        <v>629</v>
      </c>
      <c r="D6" s="250">
        <v>603</v>
      </c>
      <c r="E6" s="136">
        <v>553</v>
      </c>
      <c r="F6" s="125">
        <v>550</v>
      </c>
      <c r="G6" s="137">
        <v>515</v>
      </c>
      <c r="H6" s="461">
        <v>585</v>
      </c>
      <c r="I6" s="462">
        <v>597</v>
      </c>
      <c r="J6" s="463">
        <v>619</v>
      </c>
      <c r="K6" s="136"/>
      <c r="L6" s="125"/>
      <c r="M6" s="137"/>
      <c r="N6" s="136"/>
      <c r="O6" s="125"/>
      <c r="P6" s="137"/>
      <c r="Q6" s="136"/>
      <c r="R6" s="125"/>
      <c r="S6" s="137"/>
      <c r="T6" s="136"/>
      <c r="U6" s="125"/>
      <c r="V6" s="137"/>
      <c r="W6" s="136"/>
      <c r="X6" s="125"/>
      <c r="Y6" s="137"/>
      <c r="Z6" s="136"/>
      <c r="AA6" s="125"/>
      <c r="AB6" s="137"/>
      <c r="AC6" s="136"/>
      <c r="AD6" s="125"/>
      <c r="AE6" s="137"/>
      <c r="AF6" s="136"/>
      <c r="AG6" s="125"/>
      <c r="AH6" s="137"/>
      <c r="AI6" s="136"/>
      <c r="AJ6" s="125"/>
      <c r="AK6" s="137"/>
      <c r="AL6" s="136"/>
      <c r="AM6" s="125"/>
      <c r="AN6" s="137"/>
      <c r="AO6" s="136"/>
      <c r="AP6" s="125"/>
      <c r="AQ6" s="137"/>
      <c r="AR6" s="136"/>
      <c r="AS6" s="125"/>
      <c r="AT6" s="137"/>
      <c r="AU6" s="136"/>
      <c r="AV6" s="125"/>
      <c r="AW6" s="137"/>
      <c r="AX6" s="136"/>
      <c r="AY6" s="125"/>
      <c r="AZ6" s="137"/>
      <c r="BA6" s="136"/>
      <c r="BB6" s="125"/>
      <c r="BC6" s="137"/>
      <c r="BD6" s="136"/>
      <c r="BE6" s="125"/>
      <c r="BF6" s="137"/>
      <c r="BG6" s="136"/>
      <c r="BH6" s="125"/>
      <c r="BI6" s="137"/>
      <c r="BJ6" s="136"/>
      <c r="BK6" s="125"/>
      <c r="BL6" s="137"/>
      <c r="BM6" s="136"/>
      <c r="BN6" s="125"/>
      <c r="BO6" s="137"/>
      <c r="BP6" s="136"/>
      <c r="BQ6" s="125"/>
      <c r="BR6" s="137"/>
      <c r="BS6" s="136"/>
      <c r="BT6" s="125"/>
      <c r="BU6" s="137"/>
      <c r="BV6" s="136"/>
      <c r="BW6" s="125"/>
      <c r="BX6" s="137"/>
      <c r="BY6" s="136"/>
      <c r="BZ6" s="125"/>
      <c r="CA6" s="137"/>
      <c r="CB6" s="136"/>
      <c r="CC6" s="125"/>
      <c r="CD6" s="137"/>
      <c r="CE6" s="136"/>
      <c r="CF6" s="125"/>
      <c r="CG6" s="137"/>
      <c r="CH6" s="136"/>
      <c r="CI6" s="125"/>
      <c r="CJ6" s="137"/>
      <c r="CK6" s="136"/>
      <c r="CL6" s="125"/>
      <c r="CM6" s="137"/>
      <c r="CN6" s="136"/>
      <c r="CO6" s="125"/>
      <c r="CP6" s="137"/>
      <c r="CQ6" s="136"/>
      <c r="CR6" s="125"/>
      <c r="CS6" s="137"/>
      <c r="CT6" s="136"/>
      <c r="CU6" s="125"/>
      <c r="CV6" s="125"/>
      <c r="CW6" s="149">
        <f t="shared" si="0"/>
        <v>5198</v>
      </c>
      <c r="CX6" s="146">
        <v>629</v>
      </c>
      <c r="CY6" s="146">
        <v>1801</v>
      </c>
      <c r="CZ6" s="146">
        <v>9</v>
      </c>
      <c r="DA6" s="156">
        <f t="shared" si="1"/>
        <v>577.55555555555554</v>
      </c>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row>
    <row r="7" spans="1:170">
      <c r="A7" s="135" t="s">
        <v>6</v>
      </c>
      <c r="B7" s="136">
        <v>585</v>
      </c>
      <c r="C7" s="125">
        <v>593</v>
      </c>
      <c r="D7" s="137">
        <v>564</v>
      </c>
      <c r="E7" s="248">
        <v>567</v>
      </c>
      <c r="F7" s="249">
        <v>597</v>
      </c>
      <c r="G7" s="250">
        <v>575</v>
      </c>
      <c r="H7" s="136">
        <v>582</v>
      </c>
      <c r="I7" s="125">
        <v>577</v>
      </c>
      <c r="J7" s="137">
        <v>613</v>
      </c>
      <c r="K7" s="136"/>
      <c r="L7" s="125"/>
      <c r="M7" s="137"/>
      <c r="N7" s="136"/>
      <c r="O7" s="125"/>
      <c r="P7" s="137"/>
      <c r="Q7" s="136"/>
      <c r="R7" s="125"/>
      <c r="S7" s="137"/>
      <c r="T7" s="136"/>
      <c r="U7" s="125"/>
      <c r="V7" s="137"/>
      <c r="W7" s="136"/>
      <c r="X7" s="125"/>
      <c r="Y7" s="137"/>
      <c r="Z7" s="136"/>
      <c r="AA7" s="125"/>
      <c r="AB7" s="137"/>
      <c r="AC7" s="136"/>
      <c r="AD7" s="125"/>
      <c r="AE7" s="137"/>
      <c r="AF7" s="136"/>
      <c r="AG7" s="125"/>
      <c r="AH7" s="137"/>
      <c r="AI7" s="136"/>
      <c r="AJ7" s="125"/>
      <c r="AK7" s="137"/>
      <c r="AL7" s="136"/>
      <c r="AM7" s="125"/>
      <c r="AN7" s="137"/>
      <c r="AO7" s="136"/>
      <c r="AP7" s="125"/>
      <c r="AQ7" s="137"/>
      <c r="AR7" s="136"/>
      <c r="AS7" s="125"/>
      <c r="AT7" s="137"/>
      <c r="AU7" s="136"/>
      <c r="AV7" s="125"/>
      <c r="AW7" s="137"/>
      <c r="AX7" s="136"/>
      <c r="AY7" s="125"/>
      <c r="AZ7" s="137"/>
      <c r="BA7" s="136"/>
      <c r="BB7" s="125"/>
      <c r="BC7" s="137"/>
      <c r="BD7" s="136"/>
      <c r="BE7" s="125"/>
      <c r="BF7" s="137"/>
      <c r="BG7" s="136"/>
      <c r="BH7" s="125"/>
      <c r="BI7" s="137"/>
      <c r="BJ7" s="136"/>
      <c r="BK7" s="125"/>
      <c r="BL7" s="137"/>
      <c r="BM7" s="136"/>
      <c r="BN7" s="125"/>
      <c r="BO7" s="137"/>
      <c r="BP7" s="136"/>
      <c r="BQ7" s="125"/>
      <c r="BR7" s="137"/>
      <c r="BS7" s="136"/>
      <c r="BT7" s="125"/>
      <c r="BU7" s="137"/>
      <c r="BV7" s="136"/>
      <c r="BW7" s="125"/>
      <c r="BX7" s="137"/>
      <c r="BY7" s="136"/>
      <c r="BZ7" s="125"/>
      <c r="CA7" s="137"/>
      <c r="CB7" s="136"/>
      <c r="CC7" s="125"/>
      <c r="CD7" s="137"/>
      <c r="CE7" s="136"/>
      <c r="CF7" s="125"/>
      <c r="CG7" s="137"/>
      <c r="CH7" s="136"/>
      <c r="CI7" s="125"/>
      <c r="CJ7" s="137"/>
      <c r="CK7" s="136"/>
      <c r="CL7" s="125"/>
      <c r="CM7" s="137"/>
      <c r="CN7" s="136"/>
      <c r="CO7" s="125"/>
      <c r="CP7" s="137"/>
      <c r="CQ7" s="136"/>
      <c r="CR7" s="125"/>
      <c r="CS7" s="137"/>
      <c r="CT7" s="136"/>
      <c r="CU7" s="125"/>
      <c r="CV7" s="125"/>
      <c r="CW7" s="149">
        <f t="shared" si="0"/>
        <v>5253</v>
      </c>
      <c r="CX7" s="146">
        <v>597</v>
      </c>
      <c r="CY7" s="146">
        <v>1739</v>
      </c>
      <c r="CZ7" s="146">
        <v>9</v>
      </c>
      <c r="DA7" s="156">
        <f t="shared" si="1"/>
        <v>583.66666666666663</v>
      </c>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row>
    <row r="8" spans="1:170">
      <c r="A8" s="135" t="s">
        <v>14</v>
      </c>
      <c r="B8" s="248">
        <v>543</v>
      </c>
      <c r="C8" s="249">
        <v>547</v>
      </c>
      <c r="D8" s="250">
        <v>545</v>
      </c>
      <c r="E8" s="248">
        <v>553</v>
      </c>
      <c r="F8" s="249">
        <v>594</v>
      </c>
      <c r="G8" s="250">
        <v>610</v>
      </c>
      <c r="H8" s="136">
        <v>561</v>
      </c>
      <c r="I8" s="125">
        <v>584</v>
      </c>
      <c r="J8" s="137">
        <v>556</v>
      </c>
      <c r="K8" s="136"/>
      <c r="L8" s="125"/>
      <c r="M8" s="137"/>
      <c r="N8" s="136"/>
      <c r="O8" s="125"/>
      <c r="P8" s="137"/>
      <c r="Q8" s="136"/>
      <c r="R8" s="125"/>
      <c r="S8" s="137"/>
      <c r="T8" s="136"/>
      <c r="U8" s="125"/>
      <c r="V8" s="137"/>
      <c r="W8" s="136"/>
      <c r="X8" s="125"/>
      <c r="Y8" s="137"/>
      <c r="Z8" s="136"/>
      <c r="AA8" s="125"/>
      <c r="AB8" s="137"/>
      <c r="AC8" s="136"/>
      <c r="AD8" s="125"/>
      <c r="AE8" s="137"/>
      <c r="AF8" s="136"/>
      <c r="AG8" s="125"/>
      <c r="AH8" s="137"/>
      <c r="AI8" s="136"/>
      <c r="AJ8" s="125"/>
      <c r="AK8" s="137"/>
      <c r="AL8" s="136"/>
      <c r="AM8" s="125"/>
      <c r="AN8" s="137"/>
      <c r="AO8" s="136"/>
      <c r="AP8" s="125"/>
      <c r="AQ8" s="137"/>
      <c r="AR8" s="136"/>
      <c r="AS8" s="125"/>
      <c r="AT8" s="137"/>
      <c r="AU8" s="136"/>
      <c r="AV8" s="125"/>
      <c r="AW8" s="137"/>
      <c r="AX8" s="136"/>
      <c r="AY8" s="125"/>
      <c r="AZ8" s="137"/>
      <c r="BA8" s="136"/>
      <c r="BB8" s="125"/>
      <c r="BC8" s="137"/>
      <c r="BD8" s="136"/>
      <c r="BE8" s="125"/>
      <c r="BF8" s="137"/>
      <c r="BG8" s="136"/>
      <c r="BH8" s="125"/>
      <c r="BI8" s="137"/>
      <c r="BJ8" s="136"/>
      <c r="BK8" s="125"/>
      <c r="BL8" s="137"/>
      <c r="BM8" s="136"/>
      <c r="BN8" s="125"/>
      <c r="BO8" s="137"/>
      <c r="BP8" s="136"/>
      <c r="BQ8" s="125"/>
      <c r="BR8" s="137"/>
      <c r="BS8" s="136"/>
      <c r="BT8" s="125"/>
      <c r="BU8" s="137"/>
      <c r="BV8" s="136"/>
      <c r="BW8" s="125"/>
      <c r="BX8" s="137"/>
      <c r="BY8" s="136"/>
      <c r="BZ8" s="125"/>
      <c r="CA8" s="137"/>
      <c r="CB8" s="136"/>
      <c r="CC8" s="125"/>
      <c r="CD8" s="137"/>
      <c r="CE8" s="136"/>
      <c r="CF8" s="125"/>
      <c r="CG8" s="137"/>
      <c r="CH8" s="136"/>
      <c r="CI8" s="125"/>
      <c r="CJ8" s="137"/>
      <c r="CK8" s="136"/>
      <c r="CL8" s="125"/>
      <c r="CM8" s="137"/>
      <c r="CN8" s="136"/>
      <c r="CO8" s="125"/>
      <c r="CP8" s="137"/>
      <c r="CQ8" s="136"/>
      <c r="CR8" s="125"/>
      <c r="CS8" s="137"/>
      <c r="CT8" s="136"/>
      <c r="CU8" s="125"/>
      <c r="CV8" s="125"/>
      <c r="CW8" s="149">
        <f t="shared" si="0"/>
        <v>5093</v>
      </c>
      <c r="CX8" s="146">
        <v>610</v>
      </c>
      <c r="CY8" s="146">
        <v>1757</v>
      </c>
      <c r="CZ8" s="146">
        <v>9</v>
      </c>
      <c r="DA8" s="156">
        <f t="shared" si="1"/>
        <v>565.88888888888891</v>
      </c>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row>
    <row r="9" spans="1:170">
      <c r="A9" s="135" t="s">
        <v>4</v>
      </c>
      <c r="B9" s="136">
        <v>600</v>
      </c>
      <c r="C9" s="125">
        <v>615</v>
      </c>
      <c r="D9" s="137">
        <v>561</v>
      </c>
      <c r="E9" s="136">
        <v>555</v>
      </c>
      <c r="F9" s="125">
        <v>587</v>
      </c>
      <c r="G9" s="137">
        <v>548</v>
      </c>
      <c r="H9" s="461">
        <v>573</v>
      </c>
      <c r="I9" s="462">
        <v>600</v>
      </c>
      <c r="J9" s="463">
        <v>611</v>
      </c>
      <c r="K9" s="136"/>
      <c r="L9" s="125"/>
      <c r="M9" s="137"/>
      <c r="N9" s="136"/>
      <c r="O9" s="125"/>
      <c r="P9" s="137"/>
      <c r="Q9" s="136"/>
      <c r="R9" s="125"/>
      <c r="S9" s="137"/>
      <c r="T9" s="136"/>
      <c r="U9" s="125"/>
      <c r="V9" s="137"/>
      <c r="W9" s="136"/>
      <c r="X9" s="125"/>
      <c r="Y9" s="137"/>
      <c r="Z9" s="136"/>
      <c r="AA9" s="125"/>
      <c r="AB9" s="137"/>
      <c r="AC9" s="136"/>
      <c r="AD9" s="125"/>
      <c r="AE9" s="137"/>
      <c r="AF9" s="136"/>
      <c r="AG9" s="125"/>
      <c r="AH9" s="137"/>
      <c r="AI9" s="136"/>
      <c r="AJ9" s="125"/>
      <c r="AK9" s="137"/>
      <c r="AL9" s="136"/>
      <c r="AM9" s="125"/>
      <c r="AN9" s="137"/>
      <c r="AO9" s="136"/>
      <c r="AP9" s="125"/>
      <c r="AQ9" s="137"/>
      <c r="AR9" s="136"/>
      <c r="AS9" s="125"/>
      <c r="AT9" s="137"/>
      <c r="AU9" s="136"/>
      <c r="AV9" s="125"/>
      <c r="AW9" s="137"/>
      <c r="AX9" s="136"/>
      <c r="AY9" s="125"/>
      <c r="AZ9" s="137"/>
      <c r="BA9" s="136"/>
      <c r="BB9" s="125"/>
      <c r="BC9" s="137"/>
      <c r="BD9" s="136"/>
      <c r="BE9" s="125"/>
      <c r="BF9" s="137"/>
      <c r="BG9" s="136"/>
      <c r="BH9" s="125"/>
      <c r="BI9" s="137"/>
      <c r="BJ9" s="136"/>
      <c r="BK9" s="125"/>
      <c r="BL9" s="137"/>
      <c r="BM9" s="136"/>
      <c r="BN9" s="125"/>
      <c r="BO9" s="137"/>
      <c r="BP9" s="136"/>
      <c r="BQ9" s="125"/>
      <c r="BR9" s="137"/>
      <c r="BS9" s="136"/>
      <c r="BT9" s="125"/>
      <c r="BU9" s="137"/>
      <c r="BV9" s="136"/>
      <c r="BW9" s="125"/>
      <c r="BX9" s="137"/>
      <c r="BY9" s="136"/>
      <c r="BZ9" s="125"/>
      <c r="CA9" s="137"/>
      <c r="CB9" s="136"/>
      <c r="CC9" s="125"/>
      <c r="CD9" s="137"/>
      <c r="CE9" s="136"/>
      <c r="CF9" s="125"/>
      <c r="CG9" s="137"/>
      <c r="CH9" s="136"/>
      <c r="CI9" s="125"/>
      <c r="CJ9" s="137"/>
      <c r="CK9" s="136"/>
      <c r="CL9" s="125"/>
      <c r="CM9" s="137"/>
      <c r="CN9" s="136"/>
      <c r="CO9" s="125"/>
      <c r="CP9" s="137"/>
      <c r="CQ9" s="136"/>
      <c r="CR9" s="125"/>
      <c r="CS9" s="137"/>
      <c r="CT9" s="136"/>
      <c r="CU9" s="125"/>
      <c r="CV9" s="125"/>
      <c r="CW9" s="149">
        <f t="shared" si="0"/>
        <v>5250</v>
      </c>
      <c r="CX9" s="146">
        <v>611</v>
      </c>
      <c r="CY9" s="146">
        <v>1784</v>
      </c>
      <c r="CZ9" s="146">
        <v>9</v>
      </c>
      <c r="DA9" s="156">
        <f t="shared" si="1"/>
        <v>583.33333333333337</v>
      </c>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row>
    <row r="10" spans="1:170">
      <c r="A10" s="135" t="s">
        <v>16</v>
      </c>
      <c r="B10" s="248">
        <v>608</v>
      </c>
      <c r="C10" s="249">
        <v>587</v>
      </c>
      <c r="D10" s="250">
        <v>541</v>
      </c>
      <c r="E10" s="248">
        <v>552</v>
      </c>
      <c r="F10" s="249">
        <v>534</v>
      </c>
      <c r="G10" s="250">
        <v>492</v>
      </c>
      <c r="H10" s="136">
        <v>606</v>
      </c>
      <c r="I10" s="125">
        <v>574</v>
      </c>
      <c r="J10" s="137">
        <v>618</v>
      </c>
      <c r="K10" s="136"/>
      <c r="L10" s="125"/>
      <c r="M10" s="137"/>
      <c r="N10" s="136"/>
      <c r="O10" s="125"/>
      <c r="P10" s="137"/>
      <c r="Q10" s="136"/>
      <c r="R10" s="125"/>
      <c r="S10" s="137"/>
      <c r="T10" s="136"/>
      <c r="U10" s="125"/>
      <c r="V10" s="137"/>
      <c r="W10" s="136"/>
      <c r="X10" s="125"/>
      <c r="Y10" s="137"/>
      <c r="Z10" s="136"/>
      <c r="AA10" s="125"/>
      <c r="AB10" s="137"/>
      <c r="AC10" s="136"/>
      <c r="AD10" s="125"/>
      <c r="AE10" s="137"/>
      <c r="AF10" s="136"/>
      <c r="AG10" s="125"/>
      <c r="AH10" s="137"/>
      <c r="AI10" s="136"/>
      <c r="AJ10" s="125"/>
      <c r="AK10" s="137"/>
      <c r="AL10" s="136"/>
      <c r="AM10" s="125"/>
      <c r="AN10" s="137"/>
      <c r="AO10" s="136"/>
      <c r="AP10" s="125"/>
      <c r="AQ10" s="137"/>
      <c r="AR10" s="136"/>
      <c r="AS10" s="125"/>
      <c r="AT10" s="137"/>
      <c r="AU10" s="136"/>
      <c r="AV10" s="125"/>
      <c r="AW10" s="137"/>
      <c r="AX10" s="136"/>
      <c r="AY10" s="125"/>
      <c r="AZ10" s="137"/>
      <c r="BA10" s="136"/>
      <c r="BB10" s="125"/>
      <c r="BC10" s="137"/>
      <c r="BD10" s="136"/>
      <c r="BE10" s="125"/>
      <c r="BF10" s="137"/>
      <c r="BG10" s="136"/>
      <c r="BH10" s="125"/>
      <c r="BI10" s="137"/>
      <c r="BJ10" s="136"/>
      <c r="BK10" s="125"/>
      <c r="BL10" s="137"/>
      <c r="BM10" s="136"/>
      <c r="BN10" s="125"/>
      <c r="BO10" s="137"/>
      <c r="BP10" s="136"/>
      <c r="BQ10" s="125"/>
      <c r="BR10" s="137"/>
      <c r="BS10" s="136"/>
      <c r="BT10" s="125"/>
      <c r="BU10" s="137"/>
      <c r="BV10" s="136"/>
      <c r="BW10" s="125"/>
      <c r="BX10" s="137"/>
      <c r="BY10" s="136"/>
      <c r="BZ10" s="125"/>
      <c r="CA10" s="137"/>
      <c r="CB10" s="136"/>
      <c r="CC10" s="125"/>
      <c r="CD10" s="137"/>
      <c r="CE10" s="136"/>
      <c r="CF10" s="125"/>
      <c r="CG10" s="137"/>
      <c r="CH10" s="136"/>
      <c r="CI10" s="125"/>
      <c r="CJ10" s="137"/>
      <c r="CK10" s="136"/>
      <c r="CL10" s="125"/>
      <c r="CM10" s="137"/>
      <c r="CN10" s="136"/>
      <c r="CO10" s="125"/>
      <c r="CP10" s="137"/>
      <c r="CQ10" s="136"/>
      <c r="CR10" s="125"/>
      <c r="CS10" s="137"/>
      <c r="CT10" s="136"/>
      <c r="CU10" s="125"/>
      <c r="CV10" s="125"/>
      <c r="CW10" s="149">
        <f t="shared" si="0"/>
        <v>5112</v>
      </c>
      <c r="CX10" s="146">
        <v>608</v>
      </c>
      <c r="CY10" s="146">
        <v>1736</v>
      </c>
      <c r="CZ10" s="146">
        <v>9</v>
      </c>
      <c r="DA10" s="156">
        <f t="shared" si="1"/>
        <v>568</v>
      </c>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row>
    <row r="11" spans="1:170">
      <c r="A11" s="135" t="s">
        <v>10</v>
      </c>
      <c r="B11" s="136">
        <v>587</v>
      </c>
      <c r="C11" s="125">
        <v>580</v>
      </c>
      <c r="D11" s="137">
        <v>544</v>
      </c>
      <c r="E11" s="248">
        <v>591</v>
      </c>
      <c r="F11" s="249">
        <v>619</v>
      </c>
      <c r="G11" s="250">
        <v>574</v>
      </c>
      <c r="H11" s="461">
        <v>663</v>
      </c>
      <c r="I11" s="462">
        <v>548</v>
      </c>
      <c r="J11" s="463">
        <v>602</v>
      </c>
      <c r="K11" s="136"/>
      <c r="L11" s="125"/>
      <c r="M11" s="137"/>
      <c r="N11" s="136"/>
      <c r="O11" s="125"/>
      <c r="P11" s="137"/>
      <c r="Q11" s="136"/>
      <c r="R11" s="125"/>
      <c r="S11" s="137"/>
      <c r="T11" s="136"/>
      <c r="U11" s="125"/>
      <c r="V11" s="137"/>
      <c r="W11" s="136"/>
      <c r="X11" s="125"/>
      <c r="Y11" s="137"/>
      <c r="Z11" s="136"/>
      <c r="AA11" s="125"/>
      <c r="AB11" s="137"/>
      <c r="AC11" s="136"/>
      <c r="AD11" s="125"/>
      <c r="AE11" s="137"/>
      <c r="AF11" s="136"/>
      <c r="AG11" s="125"/>
      <c r="AH11" s="137"/>
      <c r="AI11" s="136"/>
      <c r="AJ11" s="125"/>
      <c r="AK11" s="137"/>
      <c r="AL11" s="136"/>
      <c r="AM11" s="125"/>
      <c r="AN11" s="137"/>
      <c r="AO11" s="136"/>
      <c r="AP11" s="125"/>
      <c r="AQ11" s="137"/>
      <c r="AR11" s="136"/>
      <c r="AS11" s="125"/>
      <c r="AT11" s="137"/>
      <c r="AU11" s="136"/>
      <c r="AV11" s="125"/>
      <c r="AW11" s="137"/>
      <c r="AX11" s="136"/>
      <c r="AY11" s="125"/>
      <c r="AZ11" s="137"/>
      <c r="BA11" s="136"/>
      <c r="BB11" s="125"/>
      <c r="BC11" s="137"/>
      <c r="BD11" s="136"/>
      <c r="BE11" s="125"/>
      <c r="BF11" s="137"/>
      <c r="BG11" s="136"/>
      <c r="BH11" s="125"/>
      <c r="BI11" s="137"/>
      <c r="BJ11" s="136"/>
      <c r="BK11" s="125"/>
      <c r="BL11" s="137"/>
      <c r="BM11" s="136"/>
      <c r="BN11" s="125"/>
      <c r="BO11" s="137"/>
      <c r="BP11" s="136"/>
      <c r="BQ11" s="125"/>
      <c r="BR11" s="137"/>
      <c r="BS11" s="136"/>
      <c r="BT11" s="125"/>
      <c r="BU11" s="137"/>
      <c r="BV11" s="136"/>
      <c r="BW11" s="125"/>
      <c r="BX11" s="137"/>
      <c r="BY11" s="136"/>
      <c r="BZ11" s="125"/>
      <c r="CA11" s="137"/>
      <c r="CB11" s="136"/>
      <c r="CC11" s="125"/>
      <c r="CD11" s="137"/>
      <c r="CE11" s="136"/>
      <c r="CF11" s="125"/>
      <c r="CG11" s="137"/>
      <c r="CH11" s="136"/>
      <c r="CI11" s="125"/>
      <c r="CJ11" s="137"/>
      <c r="CK11" s="136"/>
      <c r="CL11" s="125"/>
      <c r="CM11" s="137"/>
      <c r="CN11" s="136"/>
      <c r="CO11" s="125"/>
      <c r="CP11" s="137"/>
      <c r="CQ11" s="136"/>
      <c r="CR11" s="125"/>
      <c r="CS11" s="137"/>
      <c r="CT11" s="136"/>
      <c r="CU11" s="125"/>
      <c r="CV11" s="125"/>
      <c r="CW11" s="149">
        <f t="shared" si="0"/>
        <v>5308</v>
      </c>
      <c r="CX11" s="146">
        <v>663</v>
      </c>
      <c r="CY11" s="146">
        <v>1813</v>
      </c>
      <c r="CZ11" s="146">
        <v>9</v>
      </c>
      <c r="DA11" s="156">
        <f t="shared" si="1"/>
        <v>589.77777777777783</v>
      </c>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row>
    <row r="12" spans="1:170">
      <c r="A12" s="135" t="s">
        <v>5</v>
      </c>
      <c r="B12" s="248">
        <v>575</v>
      </c>
      <c r="C12" s="249">
        <v>561</v>
      </c>
      <c r="D12" s="250">
        <v>611</v>
      </c>
      <c r="E12" s="136">
        <v>603</v>
      </c>
      <c r="F12" s="125">
        <v>557</v>
      </c>
      <c r="G12" s="137">
        <v>643</v>
      </c>
      <c r="H12" s="461">
        <v>572</v>
      </c>
      <c r="I12" s="462">
        <v>627</v>
      </c>
      <c r="J12" s="463">
        <v>562</v>
      </c>
      <c r="K12" s="136"/>
      <c r="L12" s="125"/>
      <c r="M12" s="137"/>
      <c r="N12" s="136"/>
      <c r="O12" s="125"/>
      <c r="P12" s="137"/>
      <c r="Q12" s="136"/>
      <c r="R12" s="125"/>
      <c r="S12" s="137"/>
      <c r="T12" s="136"/>
      <c r="U12" s="125"/>
      <c r="V12" s="137"/>
      <c r="W12" s="136"/>
      <c r="X12" s="125"/>
      <c r="Y12" s="137"/>
      <c r="Z12" s="136"/>
      <c r="AA12" s="125"/>
      <c r="AB12" s="137"/>
      <c r="AC12" s="136"/>
      <c r="AD12" s="125"/>
      <c r="AE12" s="137"/>
      <c r="AF12" s="136"/>
      <c r="AG12" s="125"/>
      <c r="AH12" s="137"/>
      <c r="AI12" s="136"/>
      <c r="AJ12" s="125"/>
      <c r="AK12" s="137"/>
      <c r="AL12" s="136"/>
      <c r="AM12" s="125"/>
      <c r="AN12" s="137"/>
      <c r="AO12" s="136"/>
      <c r="AP12" s="125"/>
      <c r="AQ12" s="137"/>
      <c r="AR12" s="136"/>
      <c r="AS12" s="125"/>
      <c r="AT12" s="137"/>
      <c r="AU12" s="136"/>
      <c r="AV12" s="125"/>
      <c r="AW12" s="137"/>
      <c r="AX12" s="136"/>
      <c r="AY12" s="125"/>
      <c r="AZ12" s="137"/>
      <c r="BA12" s="136"/>
      <c r="BB12" s="125"/>
      <c r="BC12" s="137"/>
      <c r="BD12" s="136"/>
      <c r="BE12" s="125"/>
      <c r="BF12" s="137"/>
      <c r="BG12" s="136"/>
      <c r="BH12" s="125"/>
      <c r="BI12" s="137"/>
      <c r="BJ12" s="136"/>
      <c r="BK12" s="125"/>
      <c r="BL12" s="137"/>
      <c r="BM12" s="136"/>
      <c r="BN12" s="125"/>
      <c r="BO12" s="137"/>
      <c r="BP12" s="136"/>
      <c r="BQ12" s="125"/>
      <c r="BR12" s="137"/>
      <c r="BS12" s="136"/>
      <c r="BT12" s="125"/>
      <c r="BU12" s="137"/>
      <c r="BV12" s="136"/>
      <c r="BW12" s="125"/>
      <c r="BX12" s="137"/>
      <c r="BY12" s="136"/>
      <c r="BZ12" s="125"/>
      <c r="CA12" s="137"/>
      <c r="CB12" s="136"/>
      <c r="CC12" s="125"/>
      <c r="CD12" s="137"/>
      <c r="CE12" s="136"/>
      <c r="CF12" s="125"/>
      <c r="CG12" s="137"/>
      <c r="CH12" s="136"/>
      <c r="CI12" s="125"/>
      <c r="CJ12" s="137"/>
      <c r="CK12" s="136"/>
      <c r="CL12" s="125"/>
      <c r="CM12" s="137"/>
      <c r="CN12" s="136"/>
      <c r="CO12" s="125"/>
      <c r="CP12" s="137"/>
      <c r="CQ12" s="136"/>
      <c r="CR12" s="125"/>
      <c r="CS12" s="137"/>
      <c r="CT12" s="136"/>
      <c r="CU12" s="125"/>
      <c r="CV12" s="125"/>
      <c r="CW12" s="149">
        <f t="shared" si="0"/>
        <v>5311</v>
      </c>
      <c r="CX12" s="146">
        <v>627</v>
      </c>
      <c r="CY12" s="146">
        <v>1761</v>
      </c>
      <c r="CZ12" s="146">
        <v>9</v>
      </c>
      <c r="DA12" s="156">
        <f t="shared" si="1"/>
        <v>590.11111111111109</v>
      </c>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row>
    <row r="13" spans="1:170">
      <c r="A13" s="135" t="s">
        <v>11</v>
      </c>
      <c r="B13" s="136">
        <v>554</v>
      </c>
      <c r="C13" s="125">
        <v>614</v>
      </c>
      <c r="D13" s="137">
        <v>646</v>
      </c>
      <c r="E13" s="136">
        <v>560</v>
      </c>
      <c r="F13" s="125">
        <v>628</v>
      </c>
      <c r="G13" s="137">
        <v>599</v>
      </c>
      <c r="H13" s="461">
        <v>578</v>
      </c>
      <c r="I13" s="462">
        <v>565</v>
      </c>
      <c r="J13" s="463">
        <v>622</v>
      </c>
      <c r="K13" s="136"/>
      <c r="L13" s="125"/>
      <c r="M13" s="137"/>
      <c r="N13" s="136"/>
      <c r="O13" s="125"/>
      <c r="P13" s="137"/>
      <c r="Q13" s="136"/>
      <c r="R13" s="125"/>
      <c r="S13" s="137"/>
      <c r="T13" s="136"/>
      <c r="U13" s="125"/>
      <c r="V13" s="137"/>
      <c r="W13" s="136"/>
      <c r="X13" s="125"/>
      <c r="Y13" s="137"/>
      <c r="Z13" s="136"/>
      <c r="AA13" s="125"/>
      <c r="AB13" s="137"/>
      <c r="AC13" s="136"/>
      <c r="AD13" s="125"/>
      <c r="AE13" s="137"/>
      <c r="AF13" s="136"/>
      <c r="AG13" s="125"/>
      <c r="AH13" s="137"/>
      <c r="AI13" s="136"/>
      <c r="AJ13" s="125"/>
      <c r="AK13" s="137"/>
      <c r="AL13" s="136"/>
      <c r="AM13" s="125"/>
      <c r="AN13" s="137"/>
      <c r="AO13" s="136"/>
      <c r="AP13" s="125"/>
      <c r="AQ13" s="137"/>
      <c r="AR13" s="136"/>
      <c r="AS13" s="125"/>
      <c r="AT13" s="137"/>
      <c r="AU13" s="136"/>
      <c r="AV13" s="125"/>
      <c r="AW13" s="137"/>
      <c r="AX13" s="136"/>
      <c r="AY13" s="125"/>
      <c r="AZ13" s="137"/>
      <c r="BA13" s="136"/>
      <c r="BB13" s="125"/>
      <c r="BC13" s="137"/>
      <c r="BD13" s="136"/>
      <c r="BE13" s="125"/>
      <c r="BF13" s="137"/>
      <c r="BG13" s="136"/>
      <c r="BH13" s="125"/>
      <c r="BI13" s="137"/>
      <c r="BJ13" s="136"/>
      <c r="BK13" s="125"/>
      <c r="BL13" s="137"/>
      <c r="BM13" s="136"/>
      <c r="BN13" s="125"/>
      <c r="BO13" s="137"/>
      <c r="BP13" s="136"/>
      <c r="BQ13" s="125"/>
      <c r="BR13" s="137"/>
      <c r="BS13" s="136"/>
      <c r="BT13" s="125"/>
      <c r="BU13" s="137"/>
      <c r="BV13" s="136"/>
      <c r="BW13" s="125"/>
      <c r="BX13" s="137"/>
      <c r="BY13" s="136"/>
      <c r="BZ13" s="125"/>
      <c r="CA13" s="137"/>
      <c r="CB13" s="136"/>
      <c r="CC13" s="125"/>
      <c r="CD13" s="137"/>
      <c r="CE13" s="136"/>
      <c r="CF13" s="125"/>
      <c r="CG13" s="137"/>
      <c r="CH13" s="136"/>
      <c r="CI13" s="125"/>
      <c r="CJ13" s="137"/>
      <c r="CK13" s="136"/>
      <c r="CL13" s="125"/>
      <c r="CM13" s="137"/>
      <c r="CN13" s="136"/>
      <c r="CO13" s="125"/>
      <c r="CP13" s="137"/>
      <c r="CQ13" s="136"/>
      <c r="CR13" s="125"/>
      <c r="CS13" s="137"/>
      <c r="CT13" s="136"/>
      <c r="CU13" s="125"/>
      <c r="CV13" s="125"/>
      <c r="CW13" s="149">
        <f t="shared" si="0"/>
        <v>5366</v>
      </c>
      <c r="CX13" s="146">
        <v>622</v>
      </c>
      <c r="CY13" s="146">
        <v>1765</v>
      </c>
      <c r="CZ13" s="146">
        <v>9</v>
      </c>
      <c r="DA13" s="156">
        <f t="shared" si="1"/>
        <v>596.22222222222217</v>
      </c>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row>
    <row r="14" spans="1:170">
      <c r="A14" s="135" t="s">
        <v>8</v>
      </c>
      <c r="B14" s="248">
        <v>603</v>
      </c>
      <c r="C14" s="249">
        <v>626</v>
      </c>
      <c r="D14" s="250">
        <v>572</v>
      </c>
      <c r="E14" s="248">
        <v>585</v>
      </c>
      <c r="F14" s="249">
        <v>620</v>
      </c>
      <c r="G14" s="250">
        <v>609</v>
      </c>
      <c r="H14" s="136">
        <v>594</v>
      </c>
      <c r="I14" s="125">
        <v>617</v>
      </c>
      <c r="J14" s="137">
        <v>594</v>
      </c>
      <c r="K14" s="136"/>
      <c r="L14" s="125"/>
      <c r="M14" s="137"/>
      <c r="N14" s="136"/>
      <c r="O14" s="125"/>
      <c r="P14" s="137"/>
      <c r="Q14" s="136"/>
      <c r="R14" s="125"/>
      <c r="S14" s="137"/>
      <c r="T14" s="136"/>
      <c r="U14" s="125"/>
      <c r="V14" s="137"/>
      <c r="W14" s="136"/>
      <c r="X14" s="125"/>
      <c r="Y14" s="137"/>
      <c r="Z14" s="136"/>
      <c r="AA14" s="125"/>
      <c r="AB14" s="137"/>
      <c r="AC14" s="136"/>
      <c r="AD14" s="125"/>
      <c r="AE14" s="137"/>
      <c r="AF14" s="136"/>
      <c r="AG14" s="125"/>
      <c r="AH14" s="137"/>
      <c r="AI14" s="136"/>
      <c r="AJ14" s="125"/>
      <c r="AK14" s="137"/>
      <c r="AL14" s="136"/>
      <c r="AM14" s="125"/>
      <c r="AN14" s="137"/>
      <c r="AO14" s="136"/>
      <c r="AP14" s="125"/>
      <c r="AQ14" s="137"/>
      <c r="AR14" s="136"/>
      <c r="AS14" s="125"/>
      <c r="AT14" s="137"/>
      <c r="AU14" s="136"/>
      <c r="AV14" s="125"/>
      <c r="AW14" s="137"/>
      <c r="AX14" s="136"/>
      <c r="AY14" s="125"/>
      <c r="AZ14" s="137"/>
      <c r="BA14" s="136"/>
      <c r="BB14" s="125"/>
      <c r="BC14" s="137"/>
      <c r="BD14" s="136"/>
      <c r="BE14" s="125"/>
      <c r="BF14" s="137"/>
      <c r="BG14" s="136"/>
      <c r="BH14" s="125"/>
      <c r="BI14" s="137"/>
      <c r="BJ14" s="136"/>
      <c r="BK14" s="125"/>
      <c r="BL14" s="137"/>
      <c r="BM14" s="136"/>
      <c r="BN14" s="125"/>
      <c r="BO14" s="137"/>
      <c r="BP14" s="136"/>
      <c r="BQ14" s="125"/>
      <c r="BR14" s="137"/>
      <c r="BS14" s="136"/>
      <c r="BT14" s="125"/>
      <c r="BU14" s="137"/>
      <c r="BV14" s="136"/>
      <c r="BW14" s="125"/>
      <c r="BX14" s="137"/>
      <c r="BY14" s="136"/>
      <c r="BZ14" s="125"/>
      <c r="CA14" s="137"/>
      <c r="CB14" s="136"/>
      <c r="CC14" s="125"/>
      <c r="CD14" s="137"/>
      <c r="CE14" s="136"/>
      <c r="CF14" s="125"/>
      <c r="CG14" s="137"/>
      <c r="CH14" s="136"/>
      <c r="CI14" s="125"/>
      <c r="CJ14" s="137"/>
      <c r="CK14" s="136"/>
      <c r="CL14" s="125"/>
      <c r="CM14" s="137"/>
      <c r="CN14" s="136"/>
      <c r="CO14" s="125"/>
      <c r="CP14" s="137"/>
      <c r="CQ14" s="136"/>
      <c r="CR14" s="125"/>
      <c r="CS14" s="137"/>
      <c r="CT14" s="136"/>
      <c r="CU14" s="125"/>
      <c r="CV14" s="125"/>
      <c r="CW14" s="149">
        <f t="shared" si="0"/>
        <v>5420</v>
      </c>
      <c r="CX14" s="146">
        <v>626</v>
      </c>
      <c r="CY14" s="146">
        <v>1814</v>
      </c>
      <c r="CZ14" s="146">
        <v>9</v>
      </c>
      <c r="DA14" s="156">
        <f t="shared" si="1"/>
        <v>602.22222222222217</v>
      </c>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row>
    <row r="15" spans="1:170">
      <c r="A15" s="135" t="s">
        <v>13</v>
      </c>
      <c r="B15" s="136">
        <v>620</v>
      </c>
      <c r="C15" s="125">
        <v>620</v>
      </c>
      <c r="D15" s="137">
        <v>566</v>
      </c>
      <c r="E15" s="136">
        <v>602</v>
      </c>
      <c r="F15" s="125">
        <v>581</v>
      </c>
      <c r="G15" s="137">
        <v>508</v>
      </c>
      <c r="H15" s="461">
        <v>602</v>
      </c>
      <c r="I15" s="462">
        <v>627</v>
      </c>
      <c r="J15" s="463">
        <v>591</v>
      </c>
      <c r="K15" s="136"/>
      <c r="L15" s="125"/>
      <c r="M15" s="137"/>
      <c r="N15" s="136"/>
      <c r="O15" s="125"/>
      <c r="P15" s="137"/>
      <c r="Q15" s="136"/>
      <c r="R15" s="125"/>
      <c r="S15" s="137"/>
      <c r="T15" s="136"/>
      <c r="U15" s="125"/>
      <c r="V15" s="137"/>
      <c r="W15" s="136"/>
      <c r="X15" s="125"/>
      <c r="Y15" s="137"/>
      <c r="Z15" s="136"/>
      <c r="AA15" s="125"/>
      <c r="AB15" s="137"/>
      <c r="AC15" s="136"/>
      <c r="AD15" s="125"/>
      <c r="AE15" s="137"/>
      <c r="AF15" s="136"/>
      <c r="AG15" s="125"/>
      <c r="AH15" s="137"/>
      <c r="AI15" s="136"/>
      <c r="AJ15" s="125"/>
      <c r="AK15" s="137"/>
      <c r="AL15" s="136"/>
      <c r="AM15" s="125"/>
      <c r="AN15" s="137"/>
      <c r="AO15" s="136"/>
      <c r="AP15" s="125"/>
      <c r="AQ15" s="137"/>
      <c r="AR15" s="136"/>
      <c r="AS15" s="125"/>
      <c r="AT15" s="137"/>
      <c r="AU15" s="136"/>
      <c r="AV15" s="125"/>
      <c r="AW15" s="137"/>
      <c r="AX15" s="136"/>
      <c r="AY15" s="125"/>
      <c r="AZ15" s="137"/>
      <c r="BA15" s="136"/>
      <c r="BB15" s="125"/>
      <c r="BC15" s="137"/>
      <c r="BD15" s="136"/>
      <c r="BE15" s="125"/>
      <c r="BF15" s="137"/>
      <c r="BG15" s="136"/>
      <c r="BH15" s="125"/>
      <c r="BI15" s="137"/>
      <c r="BJ15" s="136"/>
      <c r="BK15" s="125"/>
      <c r="BL15" s="137"/>
      <c r="BM15" s="136"/>
      <c r="BN15" s="125"/>
      <c r="BO15" s="137"/>
      <c r="BP15" s="136"/>
      <c r="BQ15" s="125"/>
      <c r="BR15" s="137"/>
      <c r="BS15" s="136"/>
      <c r="BT15" s="125"/>
      <c r="BU15" s="137"/>
      <c r="BV15" s="136"/>
      <c r="BW15" s="125"/>
      <c r="BX15" s="137"/>
      <c r="BY15" s="136"/>
      <c r="BZ15" s="125"/>
      <c r="CA15" s="137"/>
      <c r="CB15" s="136"/>
      <c r="CC15" s="125"/>
      <c r="CD15" s="137"/>
      <c r="CE15" s="136"/>
      <c r="CF15" s="125"/>
      <c r="CG15" s="137"/>
      <c r="CH15" s="136"/>
      <c r="CI15" s="125"/>
      <c r="CJ15" s="137"/>
      <c r="CK15" s="136"/>
      <c r="CL15" s="125"/>
      <c r="CM15" s="137"/>
      <c r="CN15" s="136"/>
      <c r="CO15" s="125"/>
      <c r="CP15" s="137"/>
      <c r="CQ15" s="136"/>
      <c r="CR15" s="125"/>
      <c r="CS15" s="137"/>
      <c r="CT15" s="136"/>
      <c r="CU15" s="125"/>
      <c r="CV15" s="125"/>
      <c r="CW15" s="149">
        <f t="shared" si="0"/>
        <v>5317</v>
      </c>
      <c r="CX15" s="146">
        <v>627</v>
      </c>
      <c r="CY15" s="146">
        <v>1820</v>
      </c>
      <c r="CZ15" s="146">
        <v>9</v>
      </c>
      <c r="DA15" s="156">
        <f t="shared" si="1"/>
        <v>590.77777777777783</v>
      </c>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row>
    <row r="16" spans="1:170">
      <c r="A16" s="135" t="s">
        <v>9</v>
      </c>
      <c r="B16" s="248">
        <v>598</v>
      </c>
      <c r="C16" s="249">
        <v>581</v>
      </c>
      <c r="D16" s="250">
        <v>594</v>
      </c>
      <c r="E16" s="136">
        <v>598</v>
      </c>
      <c r="F16" s="125">
        <v>545</v>
      </c>
      <c r="G16" s="137">
        <v>550</v>
      </c>
      <c r="H16" s="136">
        <v>597</v>
      </c>
      <c r="I16" s="125">
        <v>561</v>
      </c>
      <c r="J16" s="137">
        <v>527</v>
      </c>
      <c r="K16" s="136"/>
      <c r="L16" s="125"/>
      <c r="M16" s="137"/>
      <c r="N16" s="136"/>
      <c r="O16" s="125"/>
      <c r="P16" s="137"/>
      <c r="Q16" s="136"/>
      <c r="R16" s="125"/>
      <c r="S16" s="137"/>
      <c r="T16" s="136"/>
      <c r="U16" s="125"/>
      <c r="V16" s="137"/>
      <c r="W16" s="136"/>
      <c r="X16" s="125"/>
      <c r="Y16" s="137"/>
      <c r="Z16" s="136"/>
      <c r="AA16" s="125"/>
      <c r="AB16" s="137"/>
      <c r="AC16" s="136"/>
      <c r="AD16" s="125"/>
      <c r="AE16" s="137"/>
      <c r="AF16" s="136"/>
      <c r="AG16" s="125"/>
      <c r="AH16" s="137"/>
      <c r="AI16" s="136"/>
      <c r="AJ16" s="125"/>
      <c r="AK16" s="137"/>
      <c r="AL16" s="136"/>
      <c r="AM16" s="125"/>
      <c r="AN16" s="137"/>
      <c r="AO16" s="136"/>
      <c r="AP16" s="125"/>
      <c r="AQ16" s="137"/>
      <c r="AR16" s="136"/>
      <c r="AS16" s="125"/>
      <c r="AT16" s="137"/>
      <c r="AU16" s="136"/>
      <c r="AV16" s="125"/>
      <c r="AW16" s="137"/>
      <c r="AX16" s="136"/>
      <c r="AY16" s="125"/>
      <c r="AZ16" s="137"/>
      <c r="BA16" s="136"/>
      <c r="BB16" s="125"/>
      <c r="BC16" s="137"/>
      <c r="BD16" s="136"/>
      <c r="BE16" s="125"/>
      <c r="BF16" s="137"/>
      <c r="BG16" s="136"/>
      <c r="BH16" s="125"/>
      <c r="BI16" s="137"/>
      <c r="BJ16" s="136"/>
      <c r="BK16" s="125"/>
      <c r="BL16" s="137"/>
      <c r="BM16" s="136"/>
      <c r="BN16" s="125"/>
      <c r="BO16" s="137"/>
      <c r="BP16" s="136"/>
      <c r="BQ16" s="125"/>
      <c r="BR16" s="137"/>
      <c r="BS16" s="136"/>
      <c r="BT16" s="125"/>
      <c r="BU16" s="137"/>
      <c r="BV16" s="136"/>
      <c r="BW16" s="125"/>
      <c r="BX16" s="137"/>
      <c r="BY16" s="136"/>
      <c r="BZ16" s="125"/>
      <c r="CA16" s="137"/>
      <c r="CB16" s="136"/>
      <c r="CC16" s="125"/>
      <c r="CD16" s="137"/>
      <c r="CE16" s="136"/>
      <c r="CF16" s="125"/>
      <c r="CG16" s="137"/>
      <c r="CH16" s="136"/>
      <c r="CI16" s="125"/>
      <c r="CJ16" s="137"/>
      <c r="CK16" s="136"/>
      <c r="CL16" s="125"/>
      <c r="CM16" s="137"/>
      <c r="CN16" s="136"/>
      <c r="CO16" s="125"/>
      <c r="CP16" s="137"/>
      <c r="CQ16" s="136"/>
      <c r="CR16" s="125"/>
      <c r="CS16" s="137"/>
      <c r="CT16" s="136"/>
      <c r="CU16" s="125"/>
      <c r="CV16" s="125"/>
      <c r="CW16" s="149">
        <f t="shared" si="0"/>
        <v>5151</v>
      </c>
      <c r="CX16" s="146">
        <v>598</v>
      </c>
      <c r="CY16" s="146">
        <v>1773</v>
      </c>
      <c r="CZ16" s="146">
        <v>9</v>
      </c>
      <c r="DA16" s="156">
        <f t="shared" si="1"/>
        <v>572.33333333333337</v>
      </c>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row>
    <row r="17" spans="1:170" ht="16.5" thickBot="1">
      <c r="A17" s="135" t="s">
        <v>15</v>
      </c>
      <c r="B17" s="136">
        <v>537</v>
      </c>
      <c r="C17" s="125">
        <v>591</v>
      </c>
      <c r="D17" s="137">
        <v>566</v>
      </c>
      <c r="E17" s="248">
        <v>606</v>
      </c>
      <c r="F17" s="249">
        <v>507</v>
      </c>
      <c r="G17" s="250">
        <v>639</v>
      </c>
      <c r="H17" s="136">
        <v>494</v>
      </c>
      <c r="I17" s="125">
        <v>587</v>
      </c>
      <c r="J17" s="137">
        <v>558</v>
      </c>
      <c r="K17" s="136"/>
      <c r="L17" s="125"/>
      <c r="M17" s="137"/>
      <c r="N17" s="136"/>
      <c r="O17" s="125"/>
      <c r="P17" s="137"/>
      <c r="Q17" s="136"/>
      <c r="R17" s="125"/>
      <c r="S17" s="137"/>
      <c r="T17" s="136"/>
      <c r="U17" s="125"/>
      <c r="V17" s="137"/>
      <c r="W17" s="136"/>
      <c r="X17" s="125"/>
      <c r="Y17" s="137"/>
      <c r="Z17" s="136"/>
      <c r="AA17" s="125"/>
      <c r="AB17" s="137"/>
      <c r="AC17" s="136"/>
      <c r="AD17" s="125"/>
      <c r="AE17" s="137"/>
      <c r="AF17" s="136"/>
      <c r="AG17" s="125"/>
      <c r="AH17" s="137"/>
      <c r="AI17" s="136"/>
      <c r="AJ17" s="125"/>
      <c r="AK17" s="137"/>
      <c r="AL17" s="136"/>
      <c r="AM17" s="125"/>
      <c r="AN17" s="137"/>
      <c r="AO17" s="136"/>
      <c r="AP17" s="125"/>
      <c r="AQ17" s="137"/>
      <c r="AR17" s="136"/>
      <c r="AS17" s="125"/>
      <c r="AT17" s="137"/>
      <c r="AU17" s="136"/>
      <c r="AV17" s="125"/>
      <c r="AW17" s="137"/>
      <c r="AX17" s="136"/>
      <c r="AY17" s="125"/>
      <c r="AZ17" s="137"/>
      <c r="BA17" s="136"/>
      <c r="BB17" s="125"/>
      <c r="BC17" s="137"/>
      <c r="BD17" s="136"/>
      <c r="BE17" s="125"/>
      <c r="BF17" s="137"/>
      <c r="BG17" s="136"/>
      <c r="BH17" s="125"/>
      <c r="BI17" s="137"/>
      <c r="BJ17" s="136"/>
      <c r="BK17" s="125"/>
      <c r="BL17" s="137"/>
      <c r="BM17" s="136"/>
      <c r="BN17" s="125"/>
      <c r="BO17" s="137"/>
      <c r="BP17" s="136"/>
      <c r="BQ17" s="125"/>
      <c r="BR17" s="137"/>
      <c r="BS17" s="136"/>
      <c r="BT17" s="125"/>
      <c r="BU17" s="137"/>
      <c r="BV17" s="136"/>
      <c r="BW17" s="125"/>
      <c r="BX17" s="137"/>
      <c r="BY17" s="136"/>
      <c r="BZ17" s="125"/>
      <c r="CA17" s="137"/>
      <c r="CB17" s="136"/>
      <c r="CC17" s="125"/>
      <c r="CD17" s="137"/>
      <c r="CE17" s="136"/>
      <c r="CF17" s="125"/>
      <c r="CG17" s="137"/>
      <c r="CH17" s="136"/>
      <c r="CI17" s="125"/>
      <c r="CJ17" s="137"/>
      <c r="CK17" s="136"/>
      <c r="CL17" s="125"/>
      <c r="CM17" s="137"/>
      <c r="CN17" s="136"/>
      <c r="CO17" s="125"/>
      <c r="CP17" s="137"/>
      <c r="CQ17" s="136"/>
      <c r="CR17" s="125"/>
      <c r="CS17" s="137"/>
      <c r="CT17" s="136"/>
      <c r="CU17" s="125"/>
      <c r="CV17" s="125"/>
      <c r="CW17" s="150">
        <f t="shared" si="0"/>
        <v>5085</v>
      </c>
      <c r="CX17" s="151">
        <v>639</v>
      </c>
      <c r="CY17" s="151">
        <v>1752</v>
      </c>
      <c r="CZ17" s="151">
        <v>9</v>
      </c>
      <c r="DA17" s="157">
        <f t="shared" si="1"/>
        <v>565</v>
      </c>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row>
    <row r="18" spans="1:170" s="131" customFormat="1" thickBot="1">
      <c r="A18" s="142" t="s">
        <v>382</v>
      </c>
      <c r="B18" s="521" t="s">
        <v>349</v>
      </c>
      <c r="C18" s="522"/>
      <c r="D18" s="523"/>
      <c r="E18" s="521" t="s">
        <v>350</v>
      </c>
      <c r="F18" s="522"/>
      <c r="G18" s="523"/>
      <c r="H18" s="521" t="s">
        <v>351</v>
      </c>
      <c r="I18" s="522"/>
      <c r="J18" s="523"/>
      <c r="K18" s="521" t="s">
        <v>352</v>
      </c>
      <c r="L18" s="522"/>
      <c r="M18" s="523"/>
      <c r="N18" s="521" t="s">
        <v>353</v>
      </c>
      <c r="O18" s="522"/>
      <c r="P18" s="523"/>
      <c r="Q18" s="521" t="s">
        <v>354</v>
      </c>
      <c r="R18" s="522"/>
      <c r="S18" s="523"/>
      <c r="T18" s="521" t="s">
        <v>355</v>
      </c>
      <c r="U18" s="522"/>
      <c r="V18" s="523"/>
      <c r="W18" s="521" t="s">
        <v>356</v>
      </c>
      <c r="X18" s="522"/>
      <c r="Y18" s="523"/>
      <c r="Z18" s="521" t="s">
        <v>357</v>
      </c>
      <c r="AA18" s="522"/>
      <c r="AB18" s="523"/>
      <c r="AC18" s="521" t="s">
        <v>358</v>
      </c>
      <c r="AD18" s="522"/>
      <c r="AE18" s="523"/>
      <c r="AF18" s="521" t="s">
        <v>359</v>
      </c>
      <c r="AG18" s="522"/>
      <c r="AH18" s="523"/>
      <c r="AI18" s="521" t="s">
        <v>360</v>
      </c>
      <c r="AJ18" s="522"/>
      <c r="AK18" s="523"/>
      <c r="AL18" s="521" t="s">
        <v>361</v>
      </c>
      <c r="AM18" s="522"/>
      <c r="AN18" s="523"/>
      <c r="AO18" s="521" t="s">
        <v>362</v>
      </c>
      <c r="AP18" s="522"/>
      <c r="AQ18" s="523"/>
      <c r="AR18" s="521" t="s">
        <v>363</v>
      </c>
      <c r="AS18" s="522"/>
      <c r="AT18" s="523"/>
      <c r="AU18" s="521" t="s">
        <v>364</v>
      </c>
      <c r="AV18" s="522"/>
      <c r="AW18" s="523"/>
      <c r="AX18" s="521" t="s">
        <v>365</v>
      </c>
      <c r="AY18" s="522"/>
      <c r="AZ18" s="523"/>
      <c r="BA18" s="521" t="s">
        <v>366</v>
      </c>
      <c r="BB18" s="522"/>
      <c r="BC18" s="523"/>
      <c r="BD18" s="521" t="s">
        <v>367</v>
      </c>
      <c r="BE18" s="522"/>
      <c r="BF18" s="523"/>
      <c r="BG18" s="521" t="s">
        <v>368</v>
      </c>
      <c r="BH18" s="522"/>
      <c r="BI18" s="523"/>
      <c r="BJ18" s="521" t="s">
        <v>369</v>
      </c>
      <c r="BK18" s="522"/>
      <c r="BL18" s="523"/>
      <c r="BM18" s="521" t="s">
        <v>370</v>
      </c>
      <c r="BN18" s="522"/>
      <c r="BO18" s="523"/>
      <c r="BP18" s="521" t="s">
        <v>371</v>
      </c>
      <c r="BQ18" s="522"/>
      <c r="BR18" s="523"/>
      <c r="BS18" s="521" t="s">
        <v>372</v>
      </c>
      <c r="BT18" s="522"/>
      <c r="BU18" s="523"/>
      <c r="BV18" s="521" t="s">
        <v>373</v>
      </c>
      <c r="BW18" s="522"/>
      <c r="BX18" s="523"/>
      <c r="BY18" s="521" t="s">
        <v>374</v>
      </c>
      <c r="BZ18" s="522"/>
      <c r="CA18" s="523"/>
      <c r="CB18" s="521" t="s">
        <v>375</v>
      </c>
      <c r="CC18" s="522"/>
      <c r="CD18" s="523"/>
      <c r="CE18" s="521" t="s">
        <v>376</v>
      </c>
      <c r="CF18" s="522"/>
      <c r="CG18" s="523"/>
      <c r="CH18" s="521" t="s">
        <v>377</v>
      </c>
      <c r="CI18" s="522"/>
      <c r="CJ18" s="523"/>
      <c r="CK18" s="521" t="s">
        <v>378</v>
      </c>
      <c r="CL18" s="522"/>
      <c r="CM18" s="523"/>
      <c r="CN18" s="521" t="s">
        <v>379</v>
      </c>
      <c r="CO18" s="522"/>
      <c r="CP18" s="523"/>
      <c r="CQ18" s="521" t="s">
        <v>380</v>
      </c>
      <c r="CR18" s="522"/>
      <c r="CS18" s="523"/>
      <c r="CT18" s="521" t="s">
        <v>381</v>
      </c>
      <c r="CU18" s="522"/>
      <c r="CV18" s="523"/>
      <c r="CW18" s="518"/>
      <c r="CX18" s="518"/>
      <c r="CY18" s="518"/>
      <c r="CZ18" s="138"/>
      <c r="DA18" s="518"/>
      <c r="DB18" s="518"/>
      <c r="DC18" s="518"/>
      <c r="DD18" s="518"/>
      <c r="DE18" s="518"/>
      <c r="DF18" s="518"/>
      <c r="DG18" s="518"/>
      <c r="DH18" s="518"/>
      <c r="DI18" s="518"/>
      <c r="DJ18" s="518"/>
      <c r="DK18" s="518"/>
      <c r="DL18" s="518"/>
      <c r="DM18" s="518"/>
      <c r="DN18" s="518"/>
      <c r="DO18" s="518"/>
      <c r="DP18" s="518"/>
      <c r="DQ18" s="518"/>
      <c r="DR18" s="518"/>
      <c r="DS18" s="518"/>
      <c r="DT18" s="518"/>
      <c r="DU18" s="518"/>
      <c r="DV18" s="518"/>
      <c r="DW18" s="518"/>
      <c r="DX18" s="518"/>
      <c r="DY18" s="518"/>
      <c r="DZ18" s="518"/>
      <c r="EA18" s="518"/>
      <c r="EB18" s="518"/>
      <c r="EC18" s="518"/>
      <c r="ED18" s="518"/>
      <c r="EE18" s="518"/>
      <c r="EF18" s="518"/>
      <c r="EG18" s="518"/>
      <c r="EH18" s="518"/>
      <c r="EI18" s="518"/>
      <c r="EJ18" s="518"/>
      <c r="EK18" s="518"/>
      <c r="EL18" s="518"/>
      <c r="EM18" s="518"/>
      <c r="EN18" s="518"/>
      <c r="EO18" s="518"/>
      <c r="EP18" s="518"/>
      <c r="EQ18" s="518"/>
      <c r="ER18" s="518"/>
      <c r="ES18" s="518"/>
      <c r="ET18" s="518"/>
      <c r="EU18" s="518"/>
      <c r="EV18" s="518"/>
      <c r="EW18" s="518"/>
      <c r="EX18" s="518"/>
      <c r="EY18" s="518"/>
      <c r="EZ18" s="518"/>
      <c r="FA18" s="518"/>
      <c r="FB18" s="518"/>
      <c r="FC18" s="518"/>
      <c r="FD18" s="518"/>
      <c r="FE18" s="518"/>
      <c r="FF18" s="518"/>
      <c r="FG18" s="518"/>
      <c r="FH18" s="518"/>
      <c r="FI18" s="518"/>
      <c r="FJ18" s="518"/>
      <c r="FK18" s="518"/>
      <c r="FL18" s="518"/>
      <c r="FM18" s="518"/>
      <c r="FN18" s="518"/>
    </row>
    <row r="19" spans="1:170" s="255" customFormat="1">
      <c r="A19" s="252" t="s">
        <v>0</v>
      </c>
      <c r="B19" s="530">
        <f>SUM(B2:D2)</f>
        <v>1839</v>
      </c>
      <c r="C19" s="531"/>
      <c r="D19" s="532"/>
      <c r="E19" s="519">
        <f>SUM(E2:G2)</f>
        <v>1802</v>
      </c>
      <c r="F19" s="517"/>
      <c r="G19" s="520"/>
      <c r="H19" s="519">
        <f t="shared" ref="H19:H34" si="2">SUM(H2:J2)</f>
        <v>1882</v>
      </c>
      <c r="I19" s="517"/>
      <c r="J19" s="520"/>
      <c r="K19" s="519">
        <f t="shared" ref="K19:K34" si="3">SUM(K2:M2)</f>
        <v>0</v>
      </c>
      <c r="L19" s="517"/>
      <c r="M19" s="520"/>
      <c r="N19" s="519">
        <f t="shared" ref="N19:N34" si="4">SUM(N2:P2)</f>
        <v>0</v>
      </c>
      <c r="O19" s="517"/>
      <c r="P19" s="520"/>
      <c r="Q19" s="519">
        <f t="shared" ref="Q19:Q34" si="5">SUM(Q2:S2)</f>
        <v>0</v>
      </c>
      <c r="R19" s="517"/>
      <c r="S19" s="520"/>
      <c r="T19" s="519">
        <f t="shared" ref="T19:T34" si="6">SUM(T2:V2)</f>
        <v>0</v>
      </c>
      <c r="U19" s="517"/>
      <c r="V19" s="520"/>
      <c r="W19" s="519">
        <f t="shared" ref="W19:W34" si="7">SUM(W2:Y2)</f>
        <v>0</v>
      </c>
      <c r="X19" s="517"/>
      <c r="Y19" s="520"/>
      <c r="Z19" s="519">
        <f t="shared" ref="Z19:Z34" si="8">SUM(Z2:AB2)</f>
        <v>0</v>
      </c>
      <c r="AA19" s="517"/>
      <c r="AB19" s="520"/>
      <c r="AC19" s="519">
        <f t="shared" ref="AC19:AC34" si="9">SUM(AC2:AE2)</f>
        <v>0</v>
      </c>
      <c r="AD19" s="517"/>
      <c r="AE19" s="520"/>
      <c r="AF19" s="519">
        <f t="shared" ref="AF19:AF34" si="10">SUM(AF2:AH2)</f>
        <v>0</v>
      </c>
      <c r="AG19" s="517"/>
      <c r="AH19" s="520"/>
      <c r="AI19" s="519">
        <f t="shared" ref="AI19:AI34" si="11">SUM(AI2:AK2)</f>
        <v>0</v>
      </c>
      <c r="AJ19" s="517"/>
      <c r="AK19" s="520"/>
      <c r="AL19" s="519">
        <f t="shared" ref="AL19:AL34" si="12">SUM(AL2:AN2)</f>
        <v>0</v>
      </c>
      <c r="AM19" s="517"/>
      <c r="AN19" s="520"/>
      <c r="AO19" s="519">
        <f t="shared" ref="AO19:AO34" si="13">SUM(AO2:AQ2)</f>
        <v>0</v>
      </c>
      <c r="AP19" s="517"/>
      <c r="AQ19" s="520"/>
      <c r="AR19" s="519">
        <f>SUM(AR2:AT2)</f>
        <v>0</v>
      </c>
      <c r="AS19" s="517"/>
      <c r="AT19" s="520"/>
      <c r="AU19" s="519">
        <f>SUM(AU2:AW2)</f>
        <v>0</v>
      </c>
      <c r="AV19" s="517"/>
      <c r="AW19" s="520"/>
      <c r="AX19" s="519">
        <f t="shared" ref="AX19:AX34" si="14">SUM(AX2:AZ2)</f>
        <v>0</v>
      </c>
      <c r="AY19" s="517"/>
      <c r="AZ19" s="520"/>
      <c r="BA19" s="519">
        <f t="shared" ref="BA19:BA34" si="15">SUM(BA2:BC2)</f>
        <v>0</v>
      </c>
      <c r="BB19" s="517"/>
      <c r="BC19" s="520"/>
      <c r="BD19" s="519">
        <f t="shared" ref="BD19:BD34" si="16">SUM(BD2:BF2)</f>
        <v>0</v>
      </c>
      <c r="BE19" s="517"/>
      <c r="BF19" s="520"/>
      <c r="BG19" s="519">
        <f t="shared" ref="BG19:BG34" si="17">SUM(BG2:BI2)</f>
        <v>0</v>
      </c>
      <c r="BH19" s="517"/>
      <c r="BI19" s="520"/>
      <c r="BJ19" s="519">
        <f t="shared" ref="BJ19:BJ34" si="18">SUM(BJ2:BL2)</f>
        <v>0</v>
      </c>
      <c r="BK19" s="517"/>
      <c r="BL19" s="520"/>
      <c r="BM19" s="519">
        <f t="shared" ref="BM19:BM34" si="19">SUM(BM2:BO2)</f>
        <v>0</v>
      </c>
      <c r="BN19" s="517"/>
      <c r="BO19" s="520"/>
      <c r="BP19" s="519">
        <f t="shared" ref="BP19:BP34" si="20">SUM(BP2:BR2)</f>
        <v>0</v>
      </c>
      <c r="BQ19" s="517"/>
      <c r="BR19" s="520"/>
      <c r="BS19" s="519">
        <f t="shared" ref="BS19:BS34" si="21">SUM(BS2:BU2)</f>
        <v>0</v>
      </c>
      <c r="BT19" s="517"/>
      <c r="BU19" s="520"/>
      <c r="BV19" s="519">
        <f t="shared" ref="BV19:BV34" si="22">SUM(BV2:BX2)</f>
        <v>0</v>
      </c>
      <c r="BW19" s="517"/>
      <c r="BX19" s="520"/>
      <c r="BY19" s="519">
        <f t="shared" ref="BY19:BY34" si="23">SUM(BY2:CA2)</f>
        <v>0</v>
      </c>
      <c r="BZ19" s="517"/>
      <c r="CA19" s="520"/>
      <c r="CB19" s="519">
        <f t="shared" ref="CB19:CB34" si="24">SUM(CB2:CD2)</f>
        <v>0</v>
      </c>
      <c r="CC19" s="517"/>
      <c r="CD19" s="520"/>
      <c r="CE19" s="519">
        <f t="shared" ref="CE19:CE34" si="25">SUM(CE2:CG2)</f>
        <v>0</v>
      </c>
      <c r="CF19" s="517"/>
      <c r="CG19" s="520"/>
      <c r="CH19" s="519">
        <f>SUM(CH2:CJ2)</f>
        <v>0</v>
      </c>
      <c r="CI19" s="517"/>
      <c r="CJ19" s="520"/>
      <c r="CK19" s="519">
        <f>SUM(CK2:CM2)</f>
        <v>0</v>
      </c>
      <c r="CL19" s="517"/>
      <c r="CM19" s="520"/>
      <c r="CN19" s="519">
        <f t="shared" ref="CN19:CN34" si="26">SUM(CN2:CP2)</f>
        <v>0</v>
      </c>
      <c r="CO19" s="517"/>
      <c r="CP19" s="520"/>
      <c r="CQ19" s="519">
        <f t="shared" ref="CQ19:CQ34" si="27">SUM(CQ2:CS2)</f>
        <v>0</v>
      </c>
      <c r="CR19" s="517"/>
      <c r="CS19" s="520"/>
      <c r="CT19" s="519">
        <f t="shared" ref="CT19:CT34" si="28">SUM(CT2:CV2)</f>
        <v>0</v>
      </c>
      <c r="CU19" s="517"/>
      <c r="CV19" s="520"/>
      <c r="CW19" s="253"/>
      <c r="CX19" s="254"/>
      <c r="CY19" s="254"/>
      <c r="CZ19" s="254"/>
      <c r="DA19" s="517"/>
      <c r="DB19" s="517"/>
      <c r="DC19" s="517"/>
      <c r="DD19" s="517"/>
      <c r="DE19" s="517"/>
      <c r="DF19" s="517"/>
      <c r="DG19" s="517"/>
      <c r="DH19" s="517"/>
      <c r="DI19" s="517"/>
      <c r="DJ19" s="517"/>
      <c r="DK19" s="517"/>
      <c r="DL19" s="517"/>
      <c r="DM19" s="517"/>
      <c r="DN19" s="517"/>
      <c r="DO19" s="517"/>
      <c r="DP19" s="517"/>
      <c r="DQ19" s="517"/>
      <c r="DR19" s="517"/>
      <c r="DS19" s="517"/>
      <c r="DT19" s="517"/>
      <c r="DU19" s="517"/>
      <c r="DV19" s="517"/>
      <c r="DW19" s="517"/>
      <c r="DX19" s="517"/>
      <c r="DY19" s="517"/>
      <c r="DZ19" s="517"/>
      <c r="EA19" s="517"/>
      <c r="EB19" s="517"/>
      <c r="EC19" s="517"/>
      <c r="ED19" s="517"/>
      <c r="EE19" s="517"/>
      <c r="EF19" s="517"/>
      <c r="EG19" s="517"/>
      <c r="EH19" s="517"/>
      <c r="EI19" s="517"/>
      <c r="EJ19" s="517"/>
      <c r="EK19" s="517"/>
      <c r="EL19" s="517"/>
      <c r="EM19" s="517"/>
      <c r="EN19" s="517"/>
      <c r="EO19" s="517"/>
      <c r="EP19" s="517"/>
      <c r="EQ19" s="517"/>
      <c r="ER19" s="517"/>
      <c r="ES19" s="517"/>
      <c r="ET19" s="517"/>
      <c r="EU19" s="517"/>
      <c r="EV19" s="517"/>
      <c r="EW19" s="517"/>
      <c r="EX19" s="517"/>
      <c r="EY19" s="517"/>
      <c r="EZ19" s="517"/>
      <c r="FA19" s="517"/>
      <c r="FB19" s="517"/>
      <c r="FC19" s="517"/>
      <c r="FD19" s="517"/>
      <c r="FE19" s="517"/>
      <c r="FF19" s="517"/>
      <c r="FG19" s="517"/>
      <c r="FH19" s="517"/>
      <c r="FI19" s="517"/>
      <c r="FJ19" s="517"/>
      <c r="FK19" s="517"/>
      <c r="FL19" s="517"/>
      <c r="FM19" s="517"/>
      <c r="FN19" s="517"/>
    </row>
    <row r="20" spans="1:170" s="35" customFormat="1">
      <c r="A20" s="256" t="s">
        <v>2</v>
      </c>
      <c r="B20" s="515">
        <f>SUM(B3:D3)</f>
        <v>1776</v>
      </c>
      <c r="C20" s="512"/>
      <c r="D20" s="516"/>
      <c r="E20" s="515">
        <f>SUM(E3:G3)</f>
        <v>1812</v>
      </c>
      <c r="F20" s="512"/>
      <c r="G20" s="516"/>
      <c r="H20" s="524">
        <f t="shared" si="2"/>
        <v>1679</v>
      </c>
      <c r="I20" s="525"/>
      <c r="J20" s="526"/>
      <c r="K20" s="515">
        <f t="shared" si="3"/>
        <v>0</v>
      </c>
      <c r="L20" s="512"/>
      <c r="M20" s="516"/>
      <c r="N20" s="515">
        <f t="shared" si="4"/>
        <v>0</v>
      </c>
      <c r="O20" s="512"/>
      <c r="P20" s="516"/>
      <c r="Q20" s="515">
        <f t="shared" si="5"/>
        <v>0</v>
      </c>
      <c r="R20" s="512"/>
      <c r="S20" s="516"/>
      <c r="T20" s="515">
        <f t="shared" si="6"/>
        <v>0</v>
      </c>
      <c r="U20" s="512"/>
      <c r="V20" s="516"/>
      <c r="W20" s="515">
        <f t="shared" si="7"/>
        <v>0</v>
      </c>
      <c r="X20" s="512"/>
      <c r="Y20" s="516"/>
      <c r="Z20" s="515">
        <f t="shared" si="8"/>
        <v>0</v>
      </c>
      <c r="AA20" s="512"/>
      <c r="AB20" s="516"/>
      <c r="AC20" s="515">
        <f t="shared" si="9"/>
        <v>0</v>
      </c>
      <c r="AD20" s="512"/>
      <c r="AE20" s="516"/>
      <c r="AF20" s="515">
        <f t="shared" si="10"/>
        <v>0</v>
      </c>
      <c r="AG20" s="512"/>
      <c r="AH20" s="516"/>
      <c r="AI20" s="515">
        <f t="shared" si="11"/>
        <v>0</v>
      </c>
      <c r="AJ20" s="512"/>
      <c r="AK20" s="516"/>
      <c r="AL20" s="515">
        <f t="shared" si="12"/>
        <v>0</v>
      </c>
      <c r="AM20" s="512"/>
      <c r="AN20" s="516"/>
      <c r="AO20" s="515">
        <f t="shared" si="13"/>
        <v>0</v>
      </c>
      <c r="AP20" s="512"/>
      <c r="AQ20" s="516"/>
      <c r="AR20" s="515">
        <f>SUM(AR3:AT3)</f>
        <v>0</v>
      </c>
      <c r="AS20" s="512"/>
      <c r="AT20" s="516"/>
      <c r="AU20" s="515">
        <f>SUM(AU3:AW3)</f>
        <v>0</v>
      </c>
      <c r="AV20" s="512"/>
      <c r="AW20" s="516"/>
      <c r="AX20" s="515">
        <f t="shared" si="14"/>
        <v>0</v>
      </c>
      <c r="AY20" s="512"/>
      <c r="AZ20" s="516"/>
      <c r="BA20" s="515">
        <f t="shared" si="15"/>
        <v>0</v>
      </c>
      <c r="BB20" s="512"/>
      <c r="BC20" s="516"/>
      <c r="BD20" s="515">
        <f t="shared" si="16"/>
        <v>0</v>
      </c>
      <c r="BE20" s="512"/>
      <c r="BF20" s="516"/>
      <c r="BG20" s="515">
        <f t="shared" si="17"/>
        <v>0</v>
      </c>
      <c r="BH20" s="512"/>
      <c r="BI20" s="516"/>
      <c r="BJ20" s="515">
        <f t="shared" si="18"/>
        <v>0</v>
      </c>
      <c r="BK20" s="512"/>
      <c r="BL20" s="516"/>
      <c r="BM20" s="515">
        <f t="shared" si="19"/>
        <v>0</v>
      </c>
      <c r="BN20" s="512"/>
      <c r="BO20" s="516"/>
      <c r="BP20" s="515">
        <f t="shared" si="20"/>
        <v>0</v>
      </c>
      <c r="BQ20" s="512"/>
      <c r="BR20" s="516"/>
      <c r="BS20" s="515">
        <f t="shared" si="21"/>
        <v>0</v>
      </c>
      <c r="BT20" s="512"/>
      <c r="BU20" s="516"/>
      <c r="BV20" s="515">
        <f t="shared" si="22"/>
        <v>0</v>
      </c>
      <c r="BW20" s="512"/>
      <c r="BX20" s="516"/>
      <c r="BY20" s="515">
        <f t="shared" si="23"/>
        <v>0</v>
      </c>
      <c r="BZ20" s="512"/>
      <c r="CA20" s="516"/>
      <c r="CB20" s="515">
        <f t="shared" si="24"/>
        <v>0</v>
      </c>
      <c r="CC20" s="512"/>
      <c r="CD20" s="516"/>
      <c r="CE20" s="515">
        <f t="shared" si="25"/>
        <v>0</v>
      </c>
      <c r="CF20" s="512"/>
      <c r="CG20" s="516"/>
      <c r="CH20" s="515">
        <f>SUM(CH3:CJ3)</f>
        <v>0</v>
      </c>
      <c r="CI20" s="512"/>
      <c r="CJ20" s="516"/>
      <c r="CK20" s="515">
        <f>SUM(CK3:CM3)</f>
        <v>0</v>
      </c>
      <c r="CL20" s="512"/>
      <c r="CM20" s="516"/>
      <c r="CN20" s="515">
        <f t="shared" si="26"/>
        <v>0</v>
      </c>
      <c r="CO20" s="512"/>
      <c r="CP20" s="516"/>
      <c r="CQ20" s="515">
        <f t="shared" si="27"/>
        <v>0</v>
      </c>
      <c r="CR20" s="512"/>
      <c r="CS20" s="516"/>
      <c r="CT20" s="515">
        <f t="shared" si="28"/>
        <v>0</v>
      </c>
      <c r="CU20" s="512"/>
      <c r="CV20" s="516"/>
      <c r="CW20" s="143"/>
      <c r="CX20" s="144"/>
      <c r="CY20" s="144"/>
      <c r="CZ20" s="144"/>
      <c r="DA20" s="512"/>
      <c r="DB20" s="512"/>
      <c r="DC20" s="512"/>
      <c r="DD20" s="512"/>
      <c r="DE20" s="512"/>
      <c r="DF20" s="512"/>
      <c r="DG20" s="512"/>
      <c r="DH20" s="512"/>
      <c r="DI20" s="512"/>
      <c r="DJ20" s="512"/>
      <c r="DK20" s="512"/>
      <c r="DL20" s="512"/>
      <c r="DM20" s="512"/>
      <c r="DN20" s="512"/>
      <c r="DO20" s="512"/>
      <c r="DP20" s="512"/>
      <c r="DQ20" s="512"/>
      <c r="DR20" s="512"/>
      <c r="DS20" s="512"/>
      <c r="DT20" s="512"/>
      <c r="DU20" s="512"/>
      <c r="DV20" s="512"/>
      <c r="DW20" s="512"/>
      <c r="DX20" s="512"/>
      <c r="DY20" s="512"/>
      <c r="DZ20" s="512"/>
      <c r="EA20" s="512"/>
      <c r="EB20" s="512"/>
      <c r="EC20" s="512"/>
      <c r="ED20" s="512"/>
      <c r="EE20" s="512"/>
      <c r="EF20" s="512"/>
      <c r="EG20" s="512"/>
      <c r="EH20" s="512"/>
      <c r="EI20" s="512"/>
      <c r="EJ20" s="512"/>
      <c r="EK20" s="512"/>
      <c r="EL20" s="512"/>
      <c r="EM20" s="512"/>
      <c r="EN20" s="512"/>
      <c r="EO20" s="512"/>
      <c r="EP20" s="512"/>
      <c r="EQ20" s="512"/>
      <c r="ER20" s="512"/>
      <c r="ES20" s="512"/>
      <c r="ET20" s="512"/>
      <c r="EU20" s="512"/>
      <c r="EV20" s="512"/>
      <c r="EW20" s="512"/>
      <c r="EX20" s="512"/>
      <c r="EY20" s="512"/>
      <c r="EZ20" s="512"/>
      <c r="FA20" s="512"/>
      <c r="FB20" s="512"/>
      <c r="FC20" s="512"/>
      <c r="FD20" s="512"/>
      <c r="FE20" s="512"/>
      <c r="FF20" s="512"/>
      <c r="FG20" s="512"/>
      <c r="FH20" s="512"/>
      <c r="FI20" s="512"/>
      <c r="FJ20" s="512"/>
      <c r="FK20" s="512"/>
      <c r="FL20" s="512"/>
      <c r="FM20" s="512"/>
      <c r="FN20" s="512"/>
    </row>
    <row r="21" spans="1:170" s="35" customFormat="1">
      <c r="A21" s="256" t="s">
        <v>3</v>
      </c>
      <c r="B21" s="524">
        <f t="shared" ref="B21:B34" si="29">SUM(B4:D4)</f>
        <v>1757</v>
      </c>
      <c r="C21" s="525"/>
      <c r="D21" s="526"/>
      <c r="E21" s="524">
        <f t="shared" ref="E21:E34" si="30">SUM(E4:G4)</f>
        <v>1715</v>
      </c>
      <c r="F21" s="525"/>
      <c r="G21" s="526"/>
      <c r="H21" s="515">
        <f t="shared" si="2"/>
        <v>1777</v>
      </c>
      <c r="I21" s="512"/>
      <c r="J21" s="516"/>
      <c r="K21" s="515">
        <f t="shared" si="3"/>
        <v>0</v>
      </c>
      <c r="L21" s="512"/>
      <c r="M21" s="516"/>
      <c r="N21" s="515">
        <f t="shared" si="4"/>
        <v>0</v>
      </c>
      <c r="O21" s="512"/>
      <c r="P21" s="516"/>
      <c r="Q21" s="515">
        <f t="shared" si="5"/>
        <v>0</v>
      </c>
      <c r="R21" s="512"/>
      <c r="S21" s="516"/>
      <c r="T21" s="515">
        <f t="shared" si="6"/>
        <v>0</v>
      </c>
      <c r="U21" s="512"/>
      <c r="V21" s="516"/>
      <c r="W21" s="515">
        <f t="shared" si="7"/>
        <v>0</v>
      </c>
      <c r="X21" s="512"/>
      <c r="Y21" s="516"/>
      <c r="Z21" s="515">
        <f t="shared" si="8"/>
        <v>0</v>
      </c>
      <c r="AA21" s="512"/>
      <c r="AB21" s="516"/>
      <c r="AC21" s="515">
        <f t="shared" si="9"/>
        <v>0</v>
      </c>
      <c r="AD21" s="512"/>
      <c r="AE21" s="516"/>
      <c r="AF21" s="515">
        <f t="shared" si="10"/>
        <v>0</v>
      </c>
      <c r="AG21" s="512"/>
      <c r="AH21" s="516"/>
      <c r="AI21" s="515">
        <f t="shared" si="11"/>
        <v>0</v>
      </c>
      <c r="AJ21" s="512"/>
      <c r="AK21" s="516"/>
      <c r="AL21" s="515">
        <f t="shared" si="12"/>
        <v>0</v>
      </c>
      <c r="AM21" s="512"/>
      <c r="AN21" s="516"/>
      <c r="AO21" s="515">
        <f t="shared" si="13"/>
        <v>0</v>
      </c>
      <c r="AP21" s="512"/>
      <c r="AQ21" s="516"/>
      <c r="AR21" s="515">
        <f t="shared" ref="AR21:AR34" si="31">SUM(AR4:AT4)</f>
        <v>0</v>
      </c>
      <c r="AS21" s="512"/>
      <c r="AT21" s="516"/>
      <c r="AU21" s="515">
        <f t="shared" ref="AU21:AU34" si="32">SUM(AU4:AW4)</f>
        <v>0</v>
      </c>
      <c r="AV21" s="512"/>
      <c r="AW21" s="516"/>
      <c r="AX21" s="515">
        <f t="shared" si="14"/>
        <v>0</v>
      </c>
      <c r="AY21" s="512"/>
      <c r="AZ21" s="516"/>
      <c r="BA21" s="515">
        <f t="shared" si="15"/>
        <v>0</v>
      </c>
      <c r="BB21" s="512"/>
      <c r="BC21" s="516"/>
      <c r="BD21" s="515">
        <f t="shared" si="16"/>
        <v>0</v>
      </c>
      <c r="BE21" s="512"/>
      <c r="BF21" s="516"/>
      <c r="BG21" s="515">
        <f t="shared" si="17"/>
        <v>0</v>
      </c>
      <c r="BH21" s="512"/>
      <c r="BI21" s="516"/>
      <c r="BJ21" s="515">
        <f t="shared" si="18"/>
        <v>0</v>
      </c>
      <c r="BK21" s="512"/>
      <c r="BL21" s="516"/>
      <c r="BM21" s="515">
        <f t="shared" si="19"/>
        <v>0</v>
      </c>
      <c r="BN21" s="512"/>
      <c r="BO21" s="516"/>
      <c r="BP21" s="515">
        <f t="shared" si="20"/>
        <v>0</v>
      </c>
      <c r="BQ21" s="512"/>
      <c r="BR21" s="516"/>
      <c r="BS21" s="515">
        <f t="shared" si="21"/>
        <v>0</v>
      </c>
      <c r="BT21" s="512"/>
      <c r="BU21" s="516"/>
      <c r="BV21" s="515">
        <f t="shared" si="22"/>
        <v>0</v>
      </c>
      <c r="BW21" s="512"/>
      <c r="BX21" s="516"/>
      <c r="BY21" s="515">
        <f t="shared" si="23"/>
        <v>0</v>
      </c>
      <c r="BZ21" s="512"/>
      <c r="CA21" s="516"/>
      <c r="CB21" s="515">
        <f t="shared" si="24"/>
        <v>0</v>
      </c>
      <c r="CC21" s="512"/>
      <c r="CD21" s="516"/>
      <c r="CE21" s="515">
        <f t="shared" si="25"/>
        <v>0</v>
      </c>
      <c r="CF21" s="512"/>
      <c r="CG21" s="516"/>
      <c r="CH21" s="515">
        <f t="shared" ref="CH21:CH34" si="33">SUM(CH4:CJ4)</f>
        <v>0</v>
      </c>
      <c r="CI21" s="512"/>
      <c r="CJ21" s="516"/>
      <c r="CK21" s="515">
        <f t="shared" ref="CK21:CK34" si="34">SUM(CK4:CM4)</f>
        <v>0</v>
      </c>
      <c r="CL21" s="512"/>
      <c r="CM21" s="516"/>
      <c r="CN21" s="515">
        <f t="shared" si="26"/>
        <v>0</v>
      </c>
      <c r="CO21" s="512"/>
      <c r="CP21" s="516"/>
      <c r="CQ21" s="515">
        <f t="shared" si="27"/>
        <v>0</v>
      </c>
      <c r="CR21" s="512"/>
      <c r="CS21" s="516"/>
      <c r="CT21" s="515">
        <f t="shared" si="28"/>
        <v>0</v>
      </c>
      <c r="CU21" s="512"/>
      <c r="CV21" s="516"/>
      <c r="CW21" s="143"/>
      <c r="CX21" s="144"/>
      <c r="CY21" s="144"/>
      <c r="CZ21" s="144"/>
      <c r="DA21" s="512"/>
      <c r="DB21" s="512"/>
      <c r="DC21" s="512"/>
      <c r="DD21" s="512"/>
      <c r="DE21" s="512"/>
      <c r="DF21" s="512"/>
      <c r="DG21" s="512"/>
      <c r="DH21" s="512"/>
      <c r="DI21" s="512"/>
      <c r="DJ21" s="512"/>
      <c r="DK21" s="512"/>
      <c r="DL21" s="512"/>
      <c r="DM21" s="512"/>
      <c r="DN21" s="512"/>
      <c r="DO21" s="512"/>
      <c r="DP21" s="512"/>
      <c r="DQ21" s="512"/>
      <c r="DR21" s="512"/>
      <c r="DS21" s="512"/>
      <c r="DT21" s="512"/>
      <c r="DU21" s="512"/>
      <c r="DV21" s="512"/>
      <c r="DW21" s="512"/>
      <c r="DX21" s="512"/>
      <c r="DY21" s="512"/>
      <c r="DZ21" s="512"/>
      <c r="EA21" s="512"/>
      <c r="EB21" s="512"/>
      <c r="EC21" s="512"/>
      <c r="ED21" s="512"/>
      <c r="EE21" s="512"/>
      <c r="EF21" s="512"/>
      <c r="EG21" s="512"/>
      <c r="EH21" s="512"/>
      <c r="EI21" s="512"/>
      <c r="EJ21" s="512"/>
      <c r="EK21" s="512"/>
      <c r="EL21" s="512"/>
      <c r="EM21" s="512"/>
      <c r="EN21" s="512"/>
      <c r="EO21" s="512"/>
      <c r="EP21" s="512"/>
      <c r="EQ21" s="512"/>
      <c r="ER21" s="512"/>
      <c r="ES21" s="512"/>
      <c r="ET21" s="512"/>
      <c r="EU21" s="512"/>
      <c r="EV21" s="512"/>
      <c r="EW21" s="512"/>
      <c r="EX21" s="512"/>
      <c r="EY21" s="512"/>
      <c r="EZ21" s="512"/>
      <c r="FA21" s="512"/>
      <c r="FB21" s="512"/>
      <c r="FC21" s="512"/>
      <c r="FD21" s="512"/>
      <c r="FE21" s="512"/>
      <c r="FF21" s="512"/>
      <c r="FG21" s="512"/>
      <c r="FH21" s="512"/>
      <c r="FI21" s="512"/>
      <c r="FJ21" s="512"/>
      <c r="FK21" s="512"/>
      <c r="FL21" s="512"/>
      <c r="FM21" s="512"/>
      <c r="FN21" s="512"/>
    </row>
    <row r="22" spans="1:170" s="35" customFormat="1">
      <c r="A22" s="256" t="s">
        <v>7</v>
      </c>
      <c r="B22" s="515">
        <f t="shared" si="29"/>
        <v>1873</v>
      </c>
      <c r="C22" s="512"/>
      <c r="D22" s="516"/>
      <c r="E22" s="524">
        <f t="shared" si="30"/>
        <v>1761</v>
      </c>
      <c r="F22" s="525"/>
      <c r="G22" s="526"/>
      <c r="H22" s="524">
        <f t="shared" si="2"/>
        <v>1911</v>
      </c>
      <c r="I22" s="525"/>
      <c r="J22" s="526"/>
      <c r="K22" s="515">
        <f t="shared" si="3"/>
        <v>0</v>
      </c>
      <c r="L22" s="512"/>
      <c r="M22" s="516"/>
      <c r="N22" s="515">
        <f t="shared" si="4"/>
        <v>0</v>
      </c>
      <c r="O22" s="512"/>
      <c r="P22" s="516"/>
      <c r="Q22" s="515">
        <f t="shared" si="5"/>
        <v>0</v>
      </c>
      <c r="R22" s="512"/>
      <c r="S22" s="516"/>
      <c r="T22" s="515">
        <f t="shared" si="6"/>
        <v>0</v>
      </c>
      <c r="U22" s="512"/>
      <c r="V22" s="516"/>
      <c r="W22" s="515">
        <f t="shared" si="7"/>
        <v>0</v>
      </c>
      <c r="X22" s="512"/>
      <c r="Y22" s="516"/>
      <c r="Z22" s="515">
        <f t="shared" si="8"/>
        <v>0</v>
      </c>
      <c r="AA22" s="512"/>
      <c r="AB22" s="516"/>
      <c r="AC22" s="515">
        <f t="shared" si="9"/>
        <v>0</v>
      </c>
      <c r="AD22" s="512"/>
      <c r="AE22" s="516"/>
      <c r="AF22" s="515">
        <f t="shared" si="10"/>
        <v>0</v>
      </c>
      <c r="AG22" s="512"/>
      <c r="AH22" s="516"/>
      <c r="AI22" s="515">
        <f t="shared" si="11"/>
        <v>0</v>
      </c>
      <c r="AJ22" s="512"/>
      <c r="AK22" s="516"/>
      <c r="AL22" s="515">
        <f t="shared" si="12"/>
        <v>0</v>
      </c>
      <c r="AM22" s="512"/>
      <c r="AN22" s="516"/>
      <c r="AO22" s="515">
        <f t="shared" si="13"/>
        <v>0</v>
      </c>
      <c r="AP22" s="512"/>
      <c r="AQ22" s="516"/>
      <c r="AR22" s="515">
        <f t="shared" si="31"/>
        <v>0</v>
      </c>
      <c r="AS22" s="512"/>
      <c r="AT22" s="516"/>
      <c r="AU22" s="515">
        <f t="shared" si="32"/>
        <v>0</v>
      </c>
      <c r="AV22" s="512"/>
      <c r="AW22" s="516"/>
      <c r="AX22" s="515">
        <f t="shared" si="14"/>
        <v>0</v>
      </c>
      <c r="AY22" s="512"/>
      <c r="AZ22" s="516"/>
      <c r="BA22" s="515">
        <f t="shared" si="15"/>
        <v>0</v>
      </c>
      <c r="BB22" s="512"/>
      <c r="BC22" s="516"/>
      <c r="BD22" s="515">
        <f t="shared" si="16"/>
        <v>0</v>
      </c>
      <c r="BE22" s="512"/>
      <c r="BF22" s="516"/>
      <c r="BG22" s="515">
        <f t="shared" si="17"/>
        <v>0</v>
      </c>
      <c r="BH22" s="512"/>
      <c r="BI22" s="516"/>
      <c r="BJ22" s="515">
        <f t="shared" si="18"/>
        <v>0</v>
      </c>
      <c r="BK22" s="512"/>
      <c r="BL22" s="516"/>
      <c r="BM22" s="515">
        <f t="shared" si="19"/>
        <v>0</v>
      </c>
      <c r="BN22" s="512"/>
      <c r="BO22" s="516"/>
      <c r="BP22" s="515">
        <f t="shared" si="20"/>
        <v>0</v>
      </c>
      <c r="BQ22" s="512"/>
      <c r="BR22" s="516"/>
      <c r="BS22" s="515">
        <f t="shared" si="21"/>
        <v>0</v>
      </c>
      <c r="BT22" s="512"/>
      <c r="BU22" s="516"/>
      <c r="BV22" s="515">
        <f t="shared" si="22"/>
        <v>0</v>
      </c>
      <c r="BW22" s="512"/>
      <c r="BX22" s="516"/>
      <c r="BY22" s="515">
        <f t="shared" si="23"/>
        <v>0</v>
      </c>
      <c r="BZ22" s="512"/>
      <c r="CA22" s="516"/>
      <c r="CB22" s="515">
        <f t="shared" si="24"/>
        <v>0</v>
      </c>
      <c r="CC22" s="512"/>
      <c r="CD22" s="516"/>
      <c r="CE22" s="515">
        <f t="shared" si="25"/>
        <v>0</v>
      </c>
      <c r="CF22" s="512"/>
      <c r="CG22" s="516"/>
      <c r="CH22" s="515">
        <f t="shared" si="33"/>
        <v>0</v>
      </c>
      <c r="CI22" s="512"/>
      <c r="CJ22" s="516"/>
      <c r="CK22" s="515">
        <f t="shared" si="34"/>
        <v>0</v>
      </c>
      <c r="CL22" s="512"/>
      <c r="CM22" s="516"/>
      <c r="CN22" s="515">
        <f t="shared" si="26"/>
        <v>0</v>
      </c>
      <c r="CO22" s="512"/>
      <c r="CP22" s="516"/>
      <c r="CQ22" s="515">
        <f t="shared" si="27"/>
        <v>0</v>
      </c>
      <c r="CR22" s="512"/>
      <c r="CS22" s="516"/>
      <c r="CT22" s="515">
        <f t="shared" si="28"/>
        <v>0</v>
      </c>
      <c r="CU22" s="512"/>
      <c r="CV22" s="516"/>
      <c r="CW22" s="143"/>
      <c r="CX22" s="144"/>
      <c r="CY22" s="144"/>
      <c r="CZ22" s="144"/>
      <c r="DA22" s="512"/>
      <c r="DB22" s="512"/>
      <c r="DC22" s="512"/>
      <c r="DD22" s="512"/>
      <c r="DE22" s="512"/>
      <c r="DF22" s="512"/>
      <c r="DG22" s="512"/>
      <c r="DH22" s="512"/>
      <c r="DI22" s="512"/>
      <c r="DJ22" s="512"/>
      <c r="DK22" s="512"/>
      <c r="DL22" s="512"/>
      <c r="DM22" s="512"/>
      <c r="DN22" s="512"/>
      <c r="DO22" s="512"/>
      <c r="DP22" s="512"/>
      <c r="DQ22" s="512"/>
      <c r="DR22" s="512"/>
      <c r="DS22" s="512"/>
      <c r="DT22" s="512"/>
      <c r="DU22" s="512"/>
      <c r="DV22" s="512"/>
      <c r="DW22" s="512"/>
      <c r="DX22" s="512"/>
      <c r="DY22" s="512"/>
      <c r="DZ22" s="512"/>
      <c r="EA22" s="512"/>
      <c r="EB22" s="512"/>
      <c r="EC22" s="512"/>
      <c r="ED22" s="512"/>
      <c r="EE22" s="512"/>
      <c r="EF22" s="512"/>
      <c r="EG22" s="512"/>
      <c r="EH22" s="512"/>
      <c r="EI22" s="512"/>
      <c r="EJ22" s="512"/>
      <c r="EK22" s="512"/>
      <c r="EL22" s="512"/>
      <c r="EM22" s="512"/>
      <c r="EN22" s="512"/>
      <c r="EO22" s="512"/>
      <c r="EP22" s="512"/>
      <c r="EQ22" s="512"/>
      <c r="ER22" s="512"/>
      <c r="ES22" s="512"/>
      <c r="ET22" s="512"/>
      <c r="EU22" s="512"/>
      <c r="EV22" s="512"/>
      <c r="EW22" s="512"/>
      <c r="EX22" s="512"/>
      <c r="EY22" s="512"/>
      <c r="EZ22" s="512"/>
      <c r="FA22" s="512"/>
      <c r="FB22" s="512"/>
      <c r="FC22" s="512"/>
      <c r="FD22" s="512"/>
      <c r="FE22" s="512"/>
      <c r="FF22" s="512"/>
      <c r="FG22" s="512"/>
      <c r="FH22" s="512"/>
      <c r="FI22" s="512"/>
      <c r="FJ22" s="512"/>
      <c r="FK22" s="512"/>
      <c r="FL22" s="512"/>
      <c r="FM22" s="512"/>
      <c r="FN22" s="512"/>
    </row>
    <row r="23" spans="1:170" s="35" customFormat="1">
      <c r="A23" s="256" t="s">
        <v>344</v>
      </c>
      <c r="B23" s="524">
        <f t="shared" si="29"/>
        <v>1779</v>
      </c>
      <c r="C23" s="525"/>
      <c r="D23" s="526"/>
      <c r="E23" s="515">
        <f t="shared" si="30"/>
        <v>1618</v>
      </c>
      <c r="F23" s="512"/>
      <c r="G23" s="516"/>
      <c r="H23" s="524">
        <f t="shared" si="2"/>
        <v>1801</v>
      </c>
      <c r="I23" s="525"/>
      <c r="J23" s="526"/>
      <c r="K23" s="515">
        <f t="shared" si="3"/>
        <v>0</v>
      </c>
      <c r="L23" s="512"/>
      <c r="M23" s="516"/>
      <c r="N23" s="515">
        <f t="shared" si="4"/>
        <v>0</v>
      </c>
      <c r="O23" s="512"/>
      <c r="P23" s="516"/>
      <c r="Q23" s="515">
        <f t="shared" si="5"/>
        <v>0</v>
      </c>
      <c r="R23" s="512"/>
      <c r="S23" s="516"/>
      <c r="T23" s="515">
        <f t="shared" si="6"/>
        <v>0</v>
      </c>
      <c r="U23" s="512"/>
      <c r="V23" s="516"/>
      <c r="W23" s="515">
        <f t="shared" si="7"/>
        <v>0</v>
      </c>
      <c r="X23" s="512"/>
      <c r="Y23" s="516"/>
      <c r="Z23" s="515">
        <f t="shared" si="8"/>
        <v>0</v>
      </c>
      <c r="AA23" s="512"/>
      <c r="AB23" s="516"/>
      <c r="AC23" s="515">
        <f t="shared" si="9"/>
        <v>0</v>
      </c>
      <c r="AD23" s="512"/>
      <c r="AE23" s="516"/>
      <c r="AF23" s="515">
        <f t="shared" si="10"/>
        <v>0</v>
      </c>
      <c r="AG23" s="512"/>
      <c r="AH23" s="516"/>
      <c r="AI23" s="515">
        <f t="shared" si="11"/>
        <v>0</v>
      </c>
      <c r="AJ23" s="512"/>
      <c r="AK23" s="516"/>
      <c r="AL23" s="515">
        <f t="shared" si="12"/>
        <v>0</v>
      </c>
      <c r="AM23" s="512"/>
      <c r="AN23" s="516"/>
      <c r="AO23" s="515">
        <f t="shared" si="13"/>
        <v>0</v>
      </c>
      <c r="AP23" s="512"/>
      <c r="AQ23" s="516"/>
      <c r="AR23" s="515">
        <f t="shared" si="31"/>
        <v>0</v>
      </c>
      <c r="AS23" s="512"/>
      <c r="AT23" s="516"/>
      <c r="AU23" s="515">
        <f t="shared" si="32"/>
        <v>0</v>
      </c>
      <c r="AV23" s="512"/>
      <c r="AW23" s="516"/>
      <c r="AX23" s="515">
        <f t="shared" si="14"/>
        <v>0</v>
      </c>
      <c r="AY23" s="512"/>
      <c r="AZ23" s="516"/>
      <c r="BA23" s="515">
        <f t="shared" si="15"/>
        <v>0</v>
      </c>
      <c r="BB23" s="512"/>
      <c r="BC23" s="516"/>
      <c r="BD23" s="515">
        <f t="shared" si="16"/>
        <v>0</v>
      </c>
      <c r="BE23" s="512"/>
      <c r="BF23" s="516"/>
      <c r="BG23" s="515">
        <f t="shared" si="17"/>
        <v>0</v>
      </c>
      <c r="BH23" s="512"/>
      <c r="BI23" s="516"/>
      <c r="BJ23" s="515">
        <f t="shared" si="18"/>
        <v>0</v>
      </c>
      <c r="BK23" s="512"/>
      <c r="BL23" s="516"/>
      <c r="BM23" s="515">
        <f t="shared" si="19"/>
        <v>0</v>
      </c>
      <c r="BN23" s="512"/>
      <c r="BO23" s="516"/>
      <c r="BP23" s="515">
        <f t="shared" si="20"/>
        <v>0</v>
      </c>
      <c r="BQ23" s="512"/>
      <c r="BR23" s="516"/>
      <c r="BS23" s="515">
        <f t="shared" si="21"/>
        <v>0</v>
      </c>
      <c r="BT23" s="512"/>
      <c r="BU23" s="516"/>
      <c r="BV23" s="515">
        <f t="shared" si="22"/>
        <v>0</v>
      </c>
      <c r="BW23" s="512"/>
      <c r="BX23" s="516"/>
      <c r="BY23" s="515">
        <f t="shared" si="23"/>
        <v>0</v>
      </c>
      <c r="BZ23" s="512"/>
      <c r="CA23" s="516"/>
      <c r="CB23" s="515">
        <f t="shared" si="24"/>
        <v>0</v>
      </c>
      <c r="CC23" s="512"/>
      <c r="CD23" s="516"/>
      <c r="CE23" s="515">
        <f t="shared" si="25"/>
        <v>0</v>
      </c>
      <c r="CF23" s="512"/>
      <c r="CG23" s="516"/>
      <c r="CH23" s="515">
        <f t="shared" si="33"/>
        <v>0</v>
      </c>
      <c r="CI23" s="512"/>
      <c r="CJ23" s="516"/>
      <c r="CK23" s="515">
        <f t="shared" si="34"/>
        <v>0</v>
      </c>
      <c r="CL23" s="512"/>
      <c r="CM23" s="516"/>
      <c r="CN23" s="515">
        <f t="shared" si="26"/>
        <v>0</v>
      </c>
      <c r="CO23" s="512"/>
      <c r="CP23" s="516"/>
      <c r="CQ23" s="515">
        <f t="shared" si="27"/>
        <v>0</v>
      </c>
      <c r="CR23" s="512"/>
      <c r="CS23" s="516"/>
      <c r="CT23" s="515">
        <f t="shared" si="28"/>
        <v>0</v>
      </c>
      <c r="CU23" s="512"/>
      <c r="CV23" s="516"/>
      <c r="CW23" s="143"/>
      <c r="CX23" s="144"/>
      <c r="CY23" s="144"/>
      <c r="CZ23" s="144"/>
      <c r="DA23" s="512"/>
      <c r="DB23" s="512"/>
      <c r="DC23" s="512"/>
      <c r="DD23" s="512"/>
      <c r="DE23" s="512"/>
      <c r="DF23" s="512"/>
      <c r="DG23" s="512"/>
      <c r="DH23" s="512"/>
      <c r="DI23" s="512"/>
      <c r="DJ23" s="512"/>
      <c r="DK23" s="512"/>
      <c r="DL23" s="512"/>
      <c r="DM23" s="512"/>
      <c r="DN23" s="512"/>
      <c r="DO23" s="512"/>
      <c r="DP23" s="512"/>
      <c r="DQ23" s="512"/>
      <c r="DR23" s="512"/>
      <c r="DS23" s="512"/>
      <c r="DT23" s="512"/>
      <c r="DU23" s="512"/>
      <c r="DV23" s="512"/>
      <c r="DW23" s="512"/>
      <c r="DX23" s="512"/>
      <c r="DY23" s="512"/>
      <c r="DZ23" s="512"/>
      <c r="EA23" s="512"/>
      <c r="EB23" s="512"/>
      <c r="EC23" s="512"/>
      <c r="ED23" s="512"/>
      <c r="EE23" s="512"/>
      <c r="EF23" s="512"/>
      <c r="EG23" s="512"/>
      <c r="EH23" s="512"/>
      <c r="EI23" s="512"/>
      <c r="EJ23" s="512"/>
      <c r="EK23" s="512"/>
      <c r="EL23" s="512"/>
      <c r="EM23" s="512"/>
      <c r="EN23" s="512"/>
      <c r="EO23" s="512"/>
      <c r="EP23" s="512"/>
      <c r="EQ23" s="512"/>
      <c r="ER23" s="512"/>
      <c r="ES23" s="512"/>
      <c r="ET23" s="512"/>
      <c r="EU23" s="512"/>
      <c r="EV23" s="512"/>
      <c r="EW23" s="512"/>
      <c r="EX23" s="512"/>
      <c r="EY23" s="512"/>
      <c r="EZ23" s="512"/>
      <c r="FA23" s="512"/>
      <c r="FB23" s="512"/>
      <c r="FC23" s="512"/>
      <c r="FD23" s="512"/>
      <c r="FE23" s="512"/>
      <c r="FF23" s="512"/>
      <c r="FG23" s="512"/>
      <c r="FH23" s="512"/>
      <c r="FI23" s="512"/>
      <c r="FJ23" s="512"/>
      <c r="FK23" s="512"/>
      <c r="FL23" s="512"/>
      <c r="FM23" s="512"/>
      <c r="FN23" s="512"/>
    </row>
    <row r="24" spans="1:170" s="35" customFormat="1">
      <c r="A24" s="256" t="s">
        <v>6</v>
      </c>
      <c r="B24" s="515">
        <f t="shared" si="29"/>
        <v>1742</v>
      </c>
      <c r="C24" s="512"/>
      <c r="D24" s="516"/>
      <c r="E24" s="524">
        <f t="shared" si="30"/>
        <v>1739</v>
      </c>
      <c r="F24" s="525"/>
      <c r="G24" s="526"/>
      <c r="H24" s="515">
        <f t="shared" si="2"/>
        <v>1772</v>
      </c>
      <c r="I24" s="512"/>
      <c r="J24" s="516"/>
      <c r="K24" s="515">
        <f t="shared" si="3"/>
        <v>0</v>
      </c>
      <c r="L24" s="512"/>
      <c r="M24" s="516"/>
      <c r="N24" s="515">
        <f t="shared" si="4"/>
        <v>0</v>
      </c>
      <c r="O24" s="512"/>
      <c r="P24" s="516"/>
      <c r="Q24" s="515">
        <f t="shared" si="5"/>
        <v>0</v>
      </c>
      <c r="R24" s="512"/>
      <c r="S24" s="516"/>
      <c r="T24" s="515">
        <f t="shared" si="6"/>
        <v>0</v>
      </c>
      <c r="U24" s="512"/>
      <c r="V24" s="516"/>
      <c r="W24" s="515">
        <f t="shared" si="7"/>
        <v>0</v>
      </c>
      <c r="X24" s="512"/>
      <c r="Y24" s="516"/>
      <c r="Z24" s="515">
        <f t="shared" si="8"/>
        <v>0</v>
      </c>
      <c r="AA24" s="512"/>
      <c r="AB24" s="516"/>
      <c r="AC24" s="515">
        <f t="shared" si="9"/>
        <v>0</v>
      </c>
      <c r="AD24" s="512"/>
      <c r="AE24" s="516"/>
      <c r="AF24" s="515">
        <f t="shared" si="10"/>
        <v>0</v>
      </c>
      <c r="AG24" s="512"/>
      <c r="AH24" s="516"/>
      <c r="AI24" s="515">
        <f t="shared" si="11"/>
        <v>0</v>
      </c>
      <c r="AJ24" s="512"/>
      <c r="AK24" s="516"/>
      <c r="AL24" s="515">
        <f t="shared" si="12"/>
        <v>0</v>
      </c>
      <c r="AM24" s="512"/>
      <c r="AN24" s="516"/>
      <c r="AO24" s="515">
        <f t="shared" si="13"/>
        <v>0</v>
      </c>
      <c r="AP24" s="512"/>
      <c r="AQ24" s="516"/>
      <c r="AR24" s="515">
        <f t="shared" si="31"/>
        <v>0</v>
      </c>
      <c r="AS24" s="512"/>
      <c r="AT24" s="516"/>
      <c r="AU24" s="515">
        <f t="shared" si="32"/>
        <v>0</v>
      </c>
      <c r="AV24" s="512"/>
      <c r="AW24" s="516"/>
      <c r="AX24" s="515">
        <f t="shared" si="14"/>
        <v>0</v>
      </c>
      <c r="AY24" s="512"/>
      <c r="AZ24" s="516"/>
      <c r="BA24" s="515">
        <f t="shared" si="15"/>
        <v>0</v>
      </c>
      <c r="BB24" s="512"/>
      <c r="BC24" s="516"/>
      <c r="BD24" s="515">
        <f t="shared" si="16"/>
        <v>0</v>
      </c>
      <c r="BE24" s="512"/>
      <c r="BF24" s="516"/>
      <c r="BG24" s="515">
        <f t="shared" si="17"/>
        <v>0</v>
      </c>
      <c r="BH24" s="512"/>
      <c r="BI24" s="516"/>
      <c r="BJ24" s="515">
        <f t="shared" si="18"/>
        <v>0</v>
      </c>
      <c r="BK24" s="512"/>
      <c r="BL24" s="516"/>
      <c r="BM24" s="515">
        <f t="shared" si="19"/>
        <v>0</v>
      </c>
      <c r="BN24" s="512"/>
      <c r="BO24" s="516"/>
      <c r="BP24" s="515">
        <f t="shared" si="20"/>
        <v>0</v>
      </c>
      <c r="BQ24" s="512"/>
      <c r="BR24" s="516"/>
      <c r="BS24" s="515">
        <f t="shared" si="21"/>
        <v>0</v>
      </c>
      <c r="BT24" s="512"/>
      <c r="BU24" s="516"/>
      <c r="BV24" s="515">
        <f t="shared" si="22"/>
        <v>0</v>
      </c>
      <c r="BW24" s="512"/>
      <c r="BX24" s="516"/>
      <c r="BY24" s="515">
        <f t="shared" si="23"/>
        <v>0</v>
      </c>
      <c r="BZ24" s="512"/>
      <c r="CA24" s="516"/>
      <c r="CB24" s="515">
        <f t="shared" si="24"/>
        <v>0</v>
      </c>
      <c r="CC24" s="512"/>
      <c r="CD24" s="516"/>
      <c r="CE24" s="515">
        <f t="shared" si="25"/>
        <v>0</v>
      </c>
      <c r="CF24" s="512"/>
      <c r="CG24" s="516"/>
      <c r="CH24" s="515">
        <f t="shared" si="33"/>
        <v>0</v>
      </c>
      <c r="CI24" s="512"/>
      <c r="CJ24" s="516"/>
      <c r="CK24" s="515">
        <f t="shared" si="34"/>
        <v>0</v>
      </c>
      <c r="CL24" s="512"/>
      <c r="CM24" s="516"/>
      <c r="CN24" s="515">
        <f t="shared" si="26"/>
        <v>0</v>
      </c>
      <c r="CO24" s="512"/>
      <c r="CP24" s="516"/>
      <c r="CQ24" s="515">
        <f t="shared" si="27"/>
        <v>0</v>
      </c>
      <c r="CR24" s="512"/>
      <c r="CS24" s="516"/>
      <c r="CT24" s="515">
        <f t="shared" si="28"/>
        <v>0</v>
      </c>
      <c r="CU24" s="512"/>
      <c r="CV24" s="516"/>
      <c r="CW24" s="143"/>
      <c r="CX24" s="144"/>
      <c r="CY24" s="144"/>
      <c r="CZ24" s="144"/>
      <c r="DA24" s="512"/>
      <c r="DB24" s="512"/>
      <c r="DC24" s="512"/>
      <c r="DD24" s="512"/>
      <c r="DE24" s="512"/>
      <c r="DF24" s="512"/>
      <c r="DG24" s="512"/>
      <c r="DH24" s="512"/>
      <c r="DI24" s="512"/>
      <c r="DJ24" s="512"/>
      <c r="DK24" s="512"/>
      <c r="DL24" s="512"/>
      <c r="DM24" s="512"/>
      <c r="DN24" s="512"/>
      <c r="DO24" s="512"/>
      <c r="DP24" s="512"/>
      <c r="DQ24" s="512"/>
      <c r="DR24" s="512"/>
      <c r="DS24" s="512"/>
      <c r="DT24" s="512"/>
      <c r="DU24" s="512"/>
      <c r="DV24" s="512"/>
      <c r="DW24" s="512"/>
      <c r="DX24" s="512"/>
      <c r="DY24" s="512"/>
      <c r="DZ24" s="512"/>
      <c r="EA24" s="512"/>
      <c r="EB24" s="512"/>
      <c r="EC24" s="512"/>
      <c r="ED24" s="512"/>
      <c r="EE24" s="512"/>
      <c r="EF24" s="512"/>
      <c r="EG24" s="512"/>
      <c r="EH24" s="512"/>
      <c r="EI24" s="512"/>
      <c r="EJ24" s="512"/>
      <c r="EK24" s="512"/>
      <c r="EL24" s="512"/>
      <c r="EM24" s="512"/>
      <c r="EN24" s="512"/>
      <c r="EO24" s="512"/>
      <c r="EP24" s="512"/>
      <c r="EQ24" s="512"/>
      <c r="ER24" s="512"/>
      <c r="ES24" s="512"/>
      <c r="ET24" s="512"/>
      <c r="EU24" s="512"/>
      <c r="EV24" s="512"/>
      <c r="EW24" s="512"/>
      <c r="EX24" s="512"/>
      <c r="EY24" s="512"/>
      <c r="EZ24" s="512"/>
      <c r="FA24" s="512"/>
      <c r="FB24" s="512"/>
      <c r="FC24" s="512"/>
      <c r="FD24" s="512"/>
      <c r="FE24" s="512"/>
      <c r="FF24" s="512"/>
      <c r="FG24" s="512"/>
      <c r="FH24" s="512"/>
      <c r="FI24" s="512"/>
      <c r="FJ24" s="512"/>
      <c r="FK24" s="512"/>
      <c r="FL24" s="512"/>
      <c r="FM24" s="512"/>
      <c r="FN24" s="512"/>
    </row>
    <row r="25" spans="1:170" s="35" customFormat="1">
      <c r="A25" s="256" t="s">
        <v>14</v>
      </c>
      <c r="B25" s="524">
        <f t="shared" si="29"/>
        <v>1635</v>
      </c>
      <c r="C25" s="525"/>
      <c r="D25" s="526"/>
      <c r="E25" s="524">
        <f t="shared" si="30"/>
        <v>1757</v>
      </c>
      <c r="F25" s="525"/>
      <c r="G25" s="526"/>
      <c r="H25" s="515">
        <f t="shared" si="2"/>
        <v>1701</v>
      </c>
      <c r="I25" s="512"/>
      <c r="J25" s="516"/>
      <c r="K25" s="515">
        <f t="shared" si="3"/>
        <v>0</v>
      </c>
      <c r="L25" s="512"/>
      <c r="M25" s="516"/>
      <c r="N25" s="515">
        <f t="shared" si="4"/>
        <v>0</v>
      </c>
      <c r="O25" s="512"/>
      <c r="P25" s="516"/>
      <c r="Q25" s="515">
        <f t="shared" si="5"/>
        <v>0</v>
      </c>
      <c r="R25" s="512"/>
      <c r="S25" s="516"/>
      <c r="T25" s="515">
        <f t="shared" si="6"/>
        <v>0</v>
      </c>
      <c r="U25" s="512"/>
      <c r="V25" s="516"/>
      <c r="W25" s="515">
        <f t="shared" si="7"/>
        <v>0</v>
      </c>
      <c r="X25" s="512"/>
      <c r="Y25" s="516"/>
      <c r="Z25" s="515">
        <f t="shared" si="8"/>
        <v>0</v>
      </c>
      <c r="AA25" s="512"/>
      <c r="AB25" s="516"/>
      <c r="AC25" s="515">
        <f t="shared" si="9"/>
        <v>0</v>
      </c>
      <c r="AD25" s="512"/>
      <c r="AE25" s="516"/>
      <c r="AF25" s="515">
        <f t="shared" si="10"/>
        <v>0</v>
      </c>
      <c r="AG25" s="512"/>
      <c r="AH25" s="516"/>
      <c r="AI25" s="515">
        <f t="shared" si="11"/>
        <v>0</v>
      </c>
      <c r="AJ25" s="512"/>
      <c r="AK25" s="516"/>
      <c r="AL25" s="515">
        <f t="shared" si="12"/>
        <v>0</v>
      </c>
      <c r="AM25" s="512"/>
      <c r="AN25" s="516"/>
      <c r="AO25" s="515">
        <f t="shared" si="13"/>
        <v>0</v>
      </c>
      <c r="AP25" s="512"/>
      <c r="AQ25" s="516"/>
      <c r="AR25" s="515">
        <f t="shared" si="31"/>
        <v>0</v>
      </c>
      <c r="AS25" s="512"/>
      <c r="AT25" s="516"/>
      <c r="AU25" s="515">
        <f t="shared" si="32"/>
        <v>0</v>
      </c>
      <c r="AV25" s="512"/>
      <c r="AW25" s="516"/>
      <c r="AX25" s="515">
        <f t="shared" si="14"/>
        <v>0</v>
      </c>
      <c r="AY25" s="512"/>
      <c r="AZ25" s="516"/>
      <c r="BA25" s="515">
        <f t="shared" si="15"/>
        <v>0</v>
      </c>
      <c r="BB25" s="512"/>
      <c r="BC25" s="516"/>
      <c r="BD25" s="515">
        <f t="shared" si="16"/>
        <v>0</v>
      </c>
      <c r="BE25" s="512"/>
      <c r="BF25" s="516"/>
      <c r="BG25" s="515">
        <f t="shared" si="17"/>
        <v>0</v>
      </c>
      <c r="BH25" s="512"/>
      <c r="BI25" s="516"/>
      <c r="BJ25" s="515">
        <f t="shared" si="18"/>
        <v>0</v>
      </c>
      <c r="BK25" s="512"/>
      <c r="BL25" s="516"/>
      <c r="BM25" s="515">
        <f t="shared" si="19"/>
        <v>0</v>
      </c>
      <c r="BN25" s="512"/>
      <c r="BO25" s="516"/>
      <c r="BP25" s="515">
        <f t="shared" si="20"/>
        <v>0</v>
      </c>
      <c r="BQ25" s="512"/>
      <c r="BR25" s="516"/>
      <c r="BS25" s="515">
        <f t="shared" si="21"/>
        <v>0</v>
      </c>
      <c r="BT25" s="512"/>
      <c r="BU25" s="516"/>
      <c r="BV25" s="515">
        <f t="shared" si="22"/>
        <v>0</v>
      </c>
      <c r="BW25" s="512"/>
      <c r="BX25" s="516"/>
      <c r="BY25" s="515">
        <f t="shared" si="23"/>
        <v>0</v>
      </c>
      <c r="BZ25" s="512"/>
      <c r="CA25" s="516"/>
      <c r="CB25" s="515">
        <f t="shared" si="24"/>
        <v>0</v>
      </c>
      <c r="CC25" s="512"/>
      <c r="CD25" s="516"/>
      <c r="CE25" s="515">
        <f t="shared" si="25"/>
        <v>0</v>
      </c>
      <c r="CF25" s="512"/>
      <c r="CG25" s="516"/>
      <c r="CH25" s="515">
        <f t="shared" si="33"/>
        <v>0</v>
      </c>
      <c r="CI25" s="512"/>
      <c r="CJ25" s="516"/>
      <c r="CK25" s="515">
        <f t="shared" si="34"/>
        <v>0</v>
      </c>
      <c r="CL25" s="512"/>
      <c r="CM25" s="516"/>
      <c r="CN25" s="515">
        <f t="shared" si="26"/>
        <v>0</v>
      </c>
      <c r="CO25" s="512"/>
      <c r="CP25" s="516"/>
      <c r="CQ25" s="515">
        <f t="shared" si="27"/>
        <v>0</v>
      </c>
      <c r="CR25" s="512"/>
      <c r="CS25" s="516"/>
      <c r="CT25" s="515">
        <f t="shared" si="28"/>
        <v>0</v>
      </c>
      <c r="CU25" s="512"/>
      <c r="CV25" s="516"/>
      <c r="CW25" s="143"/>
      <c r="CX25" s="144"/>
      <c r="CY25" s="144"/>
      <c r="CZ25" s="144"/>
      <c r="DA25" s="512"/>
      <c r="DB25" s="512"/>
      <c r="DC25" s="512"/>
      <c r="DD25" s="512"/>
      <c r="DE25" s="512"/>
      <c r="DF25" s="512"/>
      <c r="DG25" s="512"/>
      <c r="DH25" s="512"/>
      <c r="DI25" s="512"/>
      <c r="DJ25" s="512"/>
      <c r="DK25" s="512"/>
      <c r="DL25" s="512"/>
      <c r="DM25" s="512"/>
      <c r="DN25" s="512"/>
      <c r="DO25" s="512"/>
      <c r="DP25" s="512"/>
      <c r="DQ25" s="512"/>
      <c r="DR25" s="512"/>
      <c r="DS25" s="512"/>
      <c r="DT25" s="512"/>
      <c r="DU25" s="512"/>
      <c r="DV25" s="512"/>
      <c r="DW25" s="512"/>
      <c r="DX25" s="512"/>
      <c r="DY25" s="512"/>
      <c r="DZ25" s="512"/>
      <c r="EA25" s="512"/>
      <c r="EB25" s="512"/>
      <c r="EC25" s="512"/>
      <c r="ED25" s="512"/>
      <c r="EE25" s="512"/>
      <c r="EF25" s="512"/>
      <c r="EG25" s="512"/>
      <c r="EH25" s="512"/>
      <c r="EI25" s="512"/>
      <c r="EJ25" s="512"/>
      <c r="EK25" s="512"/>
      <c r="EL25" s="512"/>
      <c r="EM25" s="512"/>
      <c r="EN25" s="512"/>
      <c r="EO25" s="512"/>
      <c r="EP25" s="512"/>
      <c r="EQ25" s="512"/>
      <c r="ER25" s="512"/>
      <c r="ES25" s="512"/>
      <c r="ET25" s="512"/>
      <c r="EU25" s="512"/>
      <c r="EV25" s="512"/>
      <c r="EW25" s="512"/>
      <c r="EX25" s="512"/>
      <c r="EY25" s="512"/>
      <c r="EZ25" s="512"/>
      <c r="FA25" s="512"/>
      <c r="FB25" s="512"/>
      <c r="FC25" s="512"/>
      <c r="FD25" s="512"/>
      <c r="FE25" s="512"/>
      <c r="FF25" s="512"/>
      <c r="FG25" s="512"/>
      <c r="FH25" s="512"/>
      <c r="FI25" s="512"/>
      <c r="FJ25" s="512"/>
      <c r="FK25" s="512"/>
      <c r="FL25" s="512"/>
      <c r="FM25" s="512"/>
      <c r="FN25" s="512"/>
    </row>
    <row r="26" spans="1:170" s="35" customFormat="1">
      <c r="A26" s="256" t="s">
        <v>4</v>
      </c>
      <c r="B26" s="515">
        <f t="shared" si="29"/>
        <v>1776</v>
      </c>
      <c r="C26" s="512"/>
      <c r="D26" s="516"/>
      <c r="E26" s="515">
        <f t="shared" si="30"/>
        <v>1690</v>
      </c>
      <c r="F26" s="512"/>
      <c r="G26" s="516"/>
      <c r="H26" s="524">
        <f t="shared" si="2"/>
        <v>1784</v>
      </c>
      <c r="I26" s="525"/>
      <c r="J26" s="526"/>
      <c r="K26" s="515">
        <f t="shared" si="3"/>
        <v>0</v>
      </c>
      <c r="L26" s="512"/>
      <c r="M26" s="516"/>
      <c r="N26" s="515">
        <f t="shared" si="4"/>
        <v>0</v>
      </c>
      <c r="O26" s="512"/>
      <c r="P26" s="516"/>
      <c r="Q26" s="515">
        <f t="shared" si="5"/>
        <v>0</v>
      </c>
      <c r="R26" s="512"/>
      <c r="S26" s="516"/>
      <c r="T26" s="515">
        <f t="shared" si="6"/>
        <v>0</v>
      </c>
      <c r="U26" s="512"/>
      <c r="V26" s="516"/>
      <c r="W26" s="515">
        <f t="shared" si="7"/>
        <v>0</v>
      </c>
      <c r="X26" s="512"/>
      <c r="Y26" s="516"/>
      <c r="Z26" s="515">
        <f t="shared" si="8"/>
        <v>0</v>
      </c>
      <c r="AA26" s="512"/>
      <c r="AB26" s="516"/>
      <c r="AC26" s="515">
        <f t="shared" si="9"/>
        <v>0</v>
      </c>
      <c r="AD26" s="512"/>
      <c r="AE26" s="516"/>
      <c r="AF26" s="515">
        <f t="shared" si="10"/>
        <v>0</v>
      </c>
      <c r="AG26" s="512"/>
      <c r="AH26" s="516"/>
      <c r="AI26" s="515">
        <f t="shared" si="11"/>
        <v>0</v>
      </c>
      <c r="AJ26" s="512"/>
      <c r="AK26" s="516"/>
      <c r="AL26" s="515">
        <f t="shared" si="12"/>
        <v>0</v>
      </c>
      <c r="AM26" s="512"/>
      <c r="AN26" s="516"/>
      <c r="AO26" s="515">
        <f t="shared" si="13"/>
        <v>0</v>
      </c>
      <c r="AP26" s="512"/>
      <c r="AQ26" s="516"/>
      <c r="AR26" s="515">
        <f t="shared" si="31"/>
        <v>0</v>
      </c>
      <c r="AS26" s="512"/>
      <c r="AT26" s="516"/>
      <c r="AU26" s="515">
        <f t="shared" si="32"/>
        <v>0</v>
      </c>
      <c r="AV26" s="512"/>
      <c r="AW26" s="516"/>
      <c r="AX26" s="515">
        <f t="shared" si="14"/>
        <v>0</v>
      </c>
      <c r="AY26" s="512"/>
      <c r="AZ26" s="516"/>
      <c r="BA26" s="515">
        <f t="shared" si="15"/>
        <v>0</v>
      </c>
      <c r="BB26" s="512"/>
      <c r="BC26" s="516"/>
      <c r="BD26" s="515">
        <f t="shared" si="16"/>
        <v>0</v>
      </c>
      <c r="BE26" s="512"/>
      <c r="BF26" s="516"/>
      <c r="BG26" s="515">
        <f t="shared" si="17"/>
        <v>0</v>
      </c>
      <c r="BH26" s="512"/>
      <c r="BI26" s="516"/>
      <c r="BJ26" s="515">
        <f t="shared" si="18"/>
        <v>0</v>
      </c>
      <c r="BK26" s="512"/>
      <c r="BL26" s="516"/>
      <c r="BM26" s="515">
        <f t="shared" si="19"/>
        <v>0</v>
      </c>
      <c r="BN26" s="512"/>
      <c r="BO26" s="516"/>
      <c r="BP26" s="515">
        <f t="shared" si="20"/>
        <v>0</v>
      </c>
      <c r="BQ26" s="512"/>
      <c r="BR26" s="516"/>
      <c r="BS26" s="515">
        <f t="shared" si="21"/>
        <v>0</v>
      </c>
      <c r="BT26" s="512"/>
      <c r="BU26" s="516"/>
      <c r="BV26" s="515">
        <f t="shared" si="22"/>
        <v>0</v>
      </c>
      <c r="BW26" s="512"/>
      <c r="BX26" s="516"/>
      <c r="BY26" s="515">
        <f t="shared" si="23"/>
        <v>0</v>
      </c>
      <c r="BZ26" s="512"/>
      <c r="CA26" s="516"/>
      <c r="CB26" s="515">
        <f t="shared" si="24"/>
        <v>0</v>
      </c>
      <c r="CC26" s="512"/>
      <c r="CD26" s="516"/>
      <c r="CE26" s="515">
        <f t="shared" si="25"/>
        <v>0</v>
      </c>
      <c r="CF26" s="512"/>
      <c r="CG26" s="516"/>
      <c r="CH26" s="515">
        <f t="shared" si="33"/>
        <v>0</v>
      </c>
      <c r="CI26" s="512"/>
      <c r="CJ26" s="516"/>
      <c r="CK26" s="515">
        <f t="shared" si="34"/>
        <v>0</v>
      </c>
      <c r="CL26" s="512"/>
      <c r="CM26" s="516"/>
      <c r="CN26" s="515">
        <f t="shared" si="26"/>
        <v>0</v>
      </c>
      <c r="CO26" s="512"/>
      <c r="CP26" s="516"/>
      <c r="CQ26" s="515">
        <f t="shared" si="27"/>
        <v>0</v>
      </c>
      <c r="CR26" s="512"/>
      <c r="CS26" s="516"/>
      <c r="CT26" s="515">
        <f t="shared" si="28"/>
        <v>0</v>
      </c>
      <c r="CU26" s="512"/>
      <c r="CV26" s="516"/>
      <c r="CW26" s="143"/>
      <c r="CX26" s="144"/>
      <c r="CY26" s="144"/>
      <c r="CZ26" s="144"/>
      <c r="DA26" s="512"/>
      <c r="DB26" s="512"/>
      <c r="DC26" s="512"/>
      <c r="DD26" s="512"/>
      <c r="DE26" s="512"/>
      <c r="DF26" s="512"/>
      <c r="DG26" s="512"/>
      <c r="DH26" s="512"/>
      <c r="DI26" s="512"/>
      <c r="DJ26" s="512"/>
      <c r="DK26" s="512"/>
      <c r="DL26" s="512"/>
      <c r="DM26" s="512"/>
      <c r="DN26" s="512"/>
      <c r="DO26" s="512"/>
      <c r="DP26" s="512"/>
      <c r="DQ26" s="512"/>
      <c r="DR26" s="512"/>
      <c r="DS26" s="512"/>
      <c r="DT26" s="512"/>
      <c r="DU26" s="512"/>
      <c r="DV26" s="512"/>
      <c r="DW26" s="512"/>
      <c r="DX26" s="512"/>
      <c r="DY26" s="512"/>
      <c r="DZ26" s="512"/>
      <c r="EA26" s="512"/>
      <c r="EB26" s="512"/>
      <c r="EC26" s="512"/>
      <c r="ED26" s="512"/>
      <c r="EE26" s="512"/>
      <c r="EF26" s="512"/>
      <c r="EG26" s="512"/>
      <c r="EH26" s="512"/>
      <c r="EI26" s="512"/>
      <c r="EJ26" s="512"/>
      <c r="EK26" s="512"/>
      <c r="EL26" s="512"/>
      <c r="EM26" s="512"/>
      <c r="EN26" s="512"/>
      <c r="EO26" s="512"/>
      <c r="EP26" s="512"/>
      <c r="EQ26" s="512"/>
      <c r="ER26" s="512"/>
      <c r="ES26" s="512"/>
      <c r="ET26" s="512"/>
      <c r="EU26" s="512"/>
      <c r="EV26" s="512"/>
      <c r="EW26" s="512"/>
      <c r="EX26" s="512"/>
      <c r="EY26" s="512"/>
      <c r="EZ26" s="512"/>
      <c r="FA26" s="512"/>
      <c r="FB26" s="512"/>
      <c r="FC26" s="512"/>
      <c r="FD26" s="512"/>
      <c r="FE26" s="512"/>
      <c r="FF26" s="512"/>
      <c r="FG26" s="512"/>
      <c r="FH26" s="512"/>
      <c r="FI26" s="512"/>
      <c r="FJ26" s="512"/>
      <c r="FK26" s="512"/>
      <c r="FL26" s="512"/>
      <c r="FM26" s="512"/>
      <c r="FN26" s="512"/>
    </row>
    <row r="27" spans="1:170" s="35" customFormat="1">
      <c r="A27" s="256" t="s">
        <v>16</v>
      </c>
      <c r="B27" s="524">
        <f t="shared" si="29"/>
        <v>1736</v>
      </c>
      <c r="C27" s="525"/>
      <c r="D27" s="526"/>
      <c r="E27" s="524">
        <f t="shared" si="30"/>
        <v>1578</v>
      </c>
      <c r="F27" s="525"/>
      <c r="G27" s="526"/>
      <c r="H27" s="515">
        <f t="shared" si="2"/>
        <v>1798</v>
      </c>
      <c r="I27" s="512"/>
      <c r="J27" s="516"/>
      <c r="K27" s="515">
        <f t="shared" si="3"/>
        <v>0</v>
      </c>
      <c r="L27" s="512"/>
      <c r="M27" s="516"/>
      <c r="N27" s="515">
        <f t="shared" si="4"/>
        <v>0</v>
      </c>
      <c r="O27" s="512"/>
      <c r="P27" s="516"/>
      <c r="Q27" s="515">
        <f t="shared" si="5"/>
        <v>0</v>
      </c>
      <c r="R27" s="512"/>
      <c r="S27" s="516"/>
      <c r="T27" s="515">
        <f t="shared" si="6"/>
        <v>0</v>
      </c>
      <c r="U27" s="512"/>
      <c r="V27" s="516"/>
      <c r="W27" s="515">
        <f t="shared" si="7"/>
        <v>0</v>
      </c>
      <c r="X27" s="512"/>
      <c r="Y27" s="516"/>
      <c r="Z27" s="515">
        <f t="shared" si="8"/>
        <v>0</v>
      </c>
      <c r="AA27" s="512"/>
      <c r="AB27" s="516"/>
      <c r="AC27" s="515">
        <f t="shared" si="9"/>
        <v>0</v>
      </c>
      <c r="AD27" s="512"/>
      <c r="AE27" s="516"/>
      <c r="AF27" s="515">
        <f t="shared" si="10"/>
        <v>0</v>
      </c>
      <c r="AG27" s="512"/>
      <c r="AH27" s="516"/>
      <c r="AI27" s="515">
        <f t="shared" si="11"/>
        <v>0</v>
      </c>
      <c r="AJ27" s="512"/>
      <c r="AK27" s="516"/>
      <c r="AL27" s="515">
        <f t="shared" si="12"/>
        <v>0</v>
      </c>
      <c r="AM27" s="512"/>
      <c r="AN27" s="516"/>
      <c r="AO27" s="515">
        <f t="shared" si="13"/>
        <v>0</v>
      </c>
      <c r="AP27" s="512"/>
      <c r="AQ27" s="516"/>
      <c r="AR27" s="515">
        <f t="shared" si="31"/>
        <v>0</v>
      </c>
      <c r="AS27" s="512"/>
      <c r="AT27" s="516"/>
      <c r="AU27" s="515">
        <f t="shared" si="32"/>
        <v>0</v>
      </c>
      <c r="AV27" s="512"/>
      <c r="AW27" s="516"/>
      <c r="AX27" s="515">
        <f t="shared" si="14"/>
        <v>0</v>
      </c>
      <c r="AY27" s="512"/>
      <c r="AZ27" s="516"/>
      <c r="BA27" s="515">
        <f t="shared" si="15"/>
        <v>0</v>
      </c>
      <c r="BB27" s="512"/>
      <c r="BC27" s="516"/>
      <c r="BD27" s="515">
        <f t="shared" si="16"/>
        <v>0</v>
      </c>
      <c r="BE27" s="512"/>
      <c r="BF27" s="516"/>
      <c r="BG27" s="515">
        <f t="shared" si="17"/>
        <v>0</v>
      </c>
      <c r="BH27" s="512"/>
      <c r="BI27" s="516"/>
      <c r="BJ27" s="515">
        <f t="shared" si="18"/>
        <v>0</v>
      </c>
      <c r="BK27" s="512"/>
      <c r="BL27" s="516"/>
      <c r="BM27" s="515">
        <f t="shared" si="19"/>
        <v>0</v>
      </c>
      <c r="BN27" s="512"/>
      <c r="BO27" s="516"/>
      <c r="BP27" s="515">
        <f t="shared" si="20"/>
        <v>0</v>
      </c>
      <c r="BQ27" s="512"/>
      <c r="BR27" s="516"/>
      <c r="BS27" s="515">
        <f t="shared" si="21"/>
        <v>0</v>
      </c>
      <c r="BT27" s="512"/>
      <c r="BU27" s="516"/>
      <c r="BV27" s="515">
        <f t="shared" si="22"/>
        <v>0</v>
      </c>
      <c r="BW27" s="512"/>
      <c r="BX27" s="516"/>
      <c r="BY27" s="515">
        <f t="shared" si="23"/>
        <v>0</v>
      </c>
      <c r="BZ27" s="512"/>
      <c r="CA27" s="516"/>
      <c r="CB27" s="515">
        <f t="shared" si="24"/>
        <v>0</v>
      </c>
      <c r="CC27" s="512"/>
      <c r="CD27" s="516"/>
      <c r="CE27" s="515">
        <f t="shared" si="25"/>
        <v>0</v>
      </c>
      <c r="CF27" s="512"/>
      <c r="CG27" s="516"/>
      <c r="CH27" s="515">
        <f t="shared" si="33"/>
        <v>0</v>
      </c>
      <c r="CI27" s="512"/>
      <c r="CJ27" s="516"/>
      <c r="CK27" s="515">
        <f t="shared" si="34"/>
        <v>0</v>
      </c>
      <c r="CL27" s="512"/>
      <c r="CM27" s="516"/>
      <c r="CN27" s="515">
        <f t="shared" si="26"/>
        <v>0</v>
      </c>
      <c r="CO27" s="512"/>
      <c r="CP27" s="516"/>
      <c r="CQ27" s="515">
        <f t="shared" si="27"/>
        <v>0</v>
      </c>
      <c r="CR27" s="512"/>
      <c r="CS27" s="516"/>
      <c r="CT27" s="515">
        <f t="shared" si="28"/>
        <v>0</v>
      </c>
      <c r="CU27" s="512"/>
      <c r="CV27" s="516"/>
      <c r="CW27" s="143"/>
      <c r="CX27" s="144"/>
      <c r="CY27" s="144"/>
      <c r="CZ27" s="144"/>
      <c r="DA27" s="512"/>
      <c r="DB27" s="512"/>
      <c r="DC27" s="512"/>
      <c r="DD27" s="512"/>
      <c r="DE27" s="512"/>
      <c r="DF27" s="512"/>
      <c r="DG27" s="512"/>
      <c r="DH27" s="512"/>
      <c r="DI27" s="512"/>
      <c r="DJ27" s="512"/>
      <c r="DK27" s="512"/>
      <c r="DL27" s="512"/>
      <c r="DM27" s="512"/>
      <c r="DN27" s="512"/>
      <c r="DO27" s="512"/>
      <c r="DP27" s="512"/>
      <c r="DQ27" s="512"/>
      <c r="DR27" s="512"/>
      <c r="DS27" s="512"/>
      <c r="DT27" s="512"/>
      <c r="DU27" s="512"/>
      <c r="DV27" s="512"/>
      <c r="DW27" s="512"/>
      <c r="DX27" s="512"/>
      <c r="DY27" s="512"/>
      <c r="DZ27" s="512"/>
      <c r="EA27" s="512"/>
      <c r="EB27" s="512"/>
      <c r="EC27" s="512"/>
      <c r="ED27" s="512"/>
      <c r="EE27" s="512"/>
      <c r="EF27" s="512"/>
      <c r="EG27" s="512"/>
      <c r="EH27" s="512"/>
      <c r="EI27" s="512"/>
      <c r="EJ27" s="512"/>
      <c r="EK27" s="512"/>
      <c r="EL27" s="512"/>
      <c r="EM27" s="512"/>
      <c r="EN27" s="512"/>
      <c r="EO27" s="512"/>
      <c r="EP27" s="512"/>
      <c r="EQ27" s="512"/>
      <c r="ER27" s="512"/>
      <c r="ES27" s="512"/>
      <c r="ET27" s="512"/>
      <c r="EU27" s="512"/>
      <c r="EV27" s="512"/>
      <c r="EW27" s="512"/>
      <c r="EX27" s="512"/>
      <c r="EY27" s="512"/>
      <c r="EZ27" s="512"/>
      <c r="FA27" s="512"/>
      <c r="FB27" s="512"/>
      <c r="FC27" s="512"/>
      <c r="FD27" s="512"/>
      <c r="FE27" s="512"/>
      <c r="FF27" s="512"/>
      <c r="FG27" s="512"/>
      <c r="FH27" s="512"/>
      <c r="FI27" s="512"/>
      <c r="FJ27" s="512"/>
      <c r="FK27" s="512"/>
      <c r="FL27" s="512"/>
      <c r="FM27" s="512"/>
      <c r="FN27" s="512"/>
    </row>
    <row r="28" spans="1:170" s="35" customFormat="1">
      <c r="A28" s="256" t="s">
        <v>10</v>
      </c>
      <c r="B28" s="515">
        <f t="shared" si="29"/>
        <v>1711</v>
      </c>
      <c r="C28" s="512"/>
      <c r="D28" s="516"/>
      <c r="E28" s="524">
        <f t="shared" si="30"/>
        <v>1784</v>
      </c>
      <c r="F28" s="525"/>
      <c r="G28" s="526"/>
      <c r="H28" s="524">
        <f t="shared" si="2"/>
        <v>1813</v>
      </c>
      <c r="I28" s="525"/>
      <c r="J28" s="526"/>
      <c r="K28" s="515">
        <f t="shared" si="3"/>
        <v>0</v>
      </c>
      <c r="L28" s="512"/>
      <c r="M28" s="516"/>
      <c r="N28" s="515">
        <f t="shared" si="4"/>
        <v>0</v>
      </c>
      <c r="O28" s="512"/>
      <c r="P28" s="516"/>
      <c r="Q28" s="515">
        <f t="shared" si="5"/>
        <v>0</v>
      </c>
      <c r="R28" s="512"/>
      <c r="S28" s="516"/>
      <c r="T28" s="515">
        <f t="shared" si="6"/>
        <v>0</v>
      </c>
      <c r="U28" s="512"/>
      <c r="V28" s="516"/>
      <c r="W28" s="515">
        <f t="shared" si="7"/>
        <v>0</v>
      </c>
      <c r="X28" s="512"/>
      <c r="Y28" s="516"/>
      <c r="Z28" s="515">
        <f t="shared" si="8"/>
        <v>0</v>
      </c>
      <c r="AA28" s="512"/>
      <c r="AB28" s="516"/>
      <c r="AC28" s="515">
        <f t="shared" si="9"/>
        <v>0</v>
      </c>
      <c r="AD28" s="512"/>
      <c r="AE28" s="516"/>
      <c r="AF28" s="515">
        <f t="shared" si="10"/>
        <v>0</v>
      </c>
      <c r="AG28" s="512"/>
      <c r="AH28" s="516"/>
      <c r="AI28" s="515">
        <f t="shared" si="11"/>
        <v>0</v>
      </c>
      <c r="AJ28" s="512"/>
      <c r="AK28" s="516"/>
      <c r="AL28" s="515">
        <f t="shared" si="12"/>
        <v>0</v>
      </c>
      <c r="AM28" s="512"/>
      <c r="AN28" s="516"/>
      <c r="AO28" s="515">
        <f t="shared" si="13"/>
        <v>0</v>
      </c>
      <c r="AP28" s="512"/>
      <c r="AQ28" s="516"/>
      <c r="AR28" s="515">
        <f t="shared" si="31"/>
        <v>0</v>
      </c>
      <c r="AS28" s="512"/>
      <c r="AT28" s="516"/>
      <c r="AU28" s="515">
        <f t="shared" si="32"/>
        <v>0</v>
      </c>
      <c r="AV28" s="512"/>
      <c r="AW28" s="516"/>
      <c r="AX28" s="515">
        <f t="shared" si="14"/>
        <v>0</v>
      </c>
      <c r="AY28" s="512"/>
      <c r="AZ28" s="516"/>
      <c r="BA28" s="515">
        <f t="shared" si="15"/>
        <v>0</v>
      </c>
      <c r="BB28" s="512"/>
      <c r="BC28" s="516"/>
      <c r="BD28" s="515">
        <f t="shared" si="16"/>
        <v>0</v>
      </c>
      <c r="BE28" s="512"/>
      <c r="BF28" s="516"/>
      <c r="BG28" s="515">
        <f t="shared" si="17"/>
        <v>0</v>
      </c>
      <c r="BH28" s="512"/>
      <c r="BI28" s="516"/>
      <c r="BJ28" s="515">
        <f t="shared" si="18"/>
        <v>0</v>
      </c>
      <c r="BK28" s="512"/>
      <c r="BL28" s="516"/>
      <c r="BM28" s="515">
        <f t="shared" si="19"/>
        <v>0</v>
      </c>
      <c r="BN28" s="512"/>
      <c r="BO28" s="516"/>
      <c r="BP28" s="515">
        <f t="shared" si="20"/>
        <v>0</v>
      </c>
      <c r="BQ28" s="512"/>
      <c r="BR28" s="516"/>
      <c r="BS28" s="515">
        <f t="shared" si="21"/>
        <v>0</v>
      </c>
      <c r="BT28" s="512"/>
      <c r="BU28" s="516"/>
      <c r="BV28" s="515">
        <f t="shared" si="22"/>
        <v>0</v>
      </c>
      <c r="BW28" s="512"/>
      <c r="BX28" s="516"/>
      <c r="BY28" s="515">
        <f t="shared" si="23"/>
        <v>0</v>
      </c>
      <c r="BZ28" s="512"/>
      <c r="CA28" s="516"/>
      <c r="CB28" s="515">
        <f t="shared" si="24"/>
        <v>0</v>
      </c>
      <c r="CC28" s="512"/>
      <c r="CD28" s="516"/>
      <c r="CE28" s="515">
        <f t="shared" si="25"/>
        <v>0</v>
      </c>
      <c r="CF28" s="512"/>
      <c r="CG28" s="516"/>
      <c r="CH28" s="515">
        <f t="shared" si="33"/>
        <v>0</v>
      </c>
      <c r="CI28" s="512"/>
      <c r="CJ28" s="516"/>
      <c r="CK28" s="515">
        <f t="shared" si="34"/>
        <v>0</v>
      </c>
      <c r="CL28" s="512"/>
      <c r="CM28" s="516"/>
      <c r="CN28" s="515">
        <f t="shared" si="26"/>
        <v>0</v>
      </c>
      <c r="CO28" s="512"/>
      <c r="CP28" s="516"/>
      <c r="CQ28" s="515">
        <f t="shared" si="27"/>
        <v>0</v>
      </c>
      <c r="CR28" s="512"/>
      <c r="CS28" s="516"/>
      <c r="CT28" s="515">
        <f t="shared" si="28"/>
        <v>0</v>
      </c>
      <c r="CU28" s="512"/>
      <c r="CV28" s="516"/>
      <c r="CW28" s="143"/>
      <c r="CX28" s="144"/>
      <c r="CY28" s="144"/>
      <c r="CZ28" s="144"/>
      <c r="DA28" s="512"/>
      <c r="DB28" s="512"/>
      <c r="DC28" s="512"/>
      <c r="DD28" s="512"/>
      <c r="DE28" s="512"/>
      <c r="DF28" s="512"/>
      <c r="DG28" s="512"/>
      <c r="DH28" s="512"/>
      <c r="DI28" s="512"/>
      <c r="DJ28" s="512"/>
      <c r="DK28" s="512"/>
      <c r="DL28" s="512"/>
      <c r="DM28" s="512"/>
      <c r="DN28" s="512"/>
      <c r="DO28" s="512"/>
      <c r="DP28" s="512"/>
      <c r="DQ28" s="512"/>
      <c r="DR28" s="512"/>
      <c r="DS28" s="512"/>
      <c r="DT28" s="512"/>
      <c r="DU28" s="512"/>
      <c r="DV28" s="512"/>
      <c r="DW28" s="512"/>
      <c r="DX28" s="512"/>
      <c r="DY28" s="512"/>
      <c r="DZ28" s="512"/>
      <c r="EA28" s="512"/>
      <c r="EB28" s="512"/>
      <c r="EC28" s="512"/>
      <c r="ED28" s="512"/>
      <c r="EE28" s="512"/>
      <c r="EF28" s="512"/>
      <c r="EG28" s="512"/>
      <c r="EH28" s="512"/>
      <c r="EI28" s="512"/>
      <c r="EJ28" s="512"/>
      <c r="EK28" s="512"/>
      <c r="EL28" s="512"/>
      <c r="EM28" s="512"/>
      <c r="EN28" s="512"/>
      <c r="EO28" s="512"/>
      <c r="EP28" s="512"/>
      <c r="EQ28" s="512"/>
      <c r="ER28" s="512"/>
      <c r="ES28" s="512"/>
      <c r="ET28" s="512"/>
      <c r="EU28" s="512"/>
      <c r="EV28" s="512"/>
      <c r="EW28" s="512"/>
      <c r="EX28" s="512"/>
      <c r="EY28" s="512"/>
      <c r="EZ28" s="512"/>
      <c r="FA28" s="512"/>
      <c r="FB28" s="512"/>
      <c r="FC28" s="512"/>
      <c r="FD28" s="512"/>
      <c r="FE28" s="512"/>
      <c r="FF28" s="512"/>
      <c r="FG28" s="512"/>
      <c r="FH28" s="512"/>
      <c r="FI28" s="512"/>
      <c r="FJ28" s="512"/>
      <c r="FK28" s="512"/>
      <c r="FL28" s="512"/>
      <c r="FM28" s="512"/>
      <c r="FN28" s="512"/>
    </row>
    <row r="29" spans="1:170" s="35" customFormat="1">
      <c r="A29" s="256" t="s">
        <v>5</v>
      </c>
      <c r="B29" s="524">
        <f t="shared" si="29"/>
        <v>1747</v>
      </c>
      <c r="C29" s="525"/>
      <c r="D29" s="526"/>
      <c r="E29" s="515">
        <f t="shared" si="30"/>
        <v>1803</v>
      </c>
      <c r="F29" s="512"/>
      <c r="G29" s="516"/>
      <c r="H29" s="524">
        <f t="shared" si="2"/>
        <v>1761</v>
      </c>
      <c r="I29" s="525"/>
      <c r="J29" s="526"/>
      <c r="K29" s="515">
        <f t="shared" si="3"/>
        <v>0</v>
      </c>
      <c r="L29" s="512"/>
      <c r="M29" s="516"/>
      <c r="N29" s="515">
        <f t="shared" si="4"/>
        <v>0</v>
      </c>
      <c r="O29" s="512"/>
      <c r="P29" s="516"/>
      <c r="Q29" s="515">
        <f t="shared" si="5"/>
        <v>0</v>
      </c>
      <c r="R29" s="512"/>
      <c r="S29" s="516"/>
      <c r="T29" s="515">
        <f t="shared" si="6"/>
        <v>0</v>
      </c>
      <c r="U29" s="512"/>
      <c r="V29" s="516"/>
      <c r="W29" s="515">
        <f t="shared" si="7"/>
        <v>0</v>
      </c>
      <c r="X29" s="512"/>
      <c r="Y29" s="516"/>
      <c r="Z29" s="515">
        <f t="shared" si="8"/>
        <v>0</v>
      </c>
      <c r="AA29" s="512"/>
      <c r="AB29" s="516"/>
      <c r="AC29" s="515">
        <f t="shared" si="9"/>
        <v>0</v>
      </c>
      <c r="AD29" s="512"/>
      <c r="AE29" s="516"/>
      <c r="AF29" s="515">
        <f t="shared" si="10"/>
        <v>0</v>
      </c>
      <c r="AG29" s="512"/>
      <c r="AH29" s="516"/>
      <c r="AI29" s="515">
        <f t="shared" si="11"/>
        <v>0</v>
      </c>
      <c r="AJ29" s="512"/>
      <c r="AK29" s="516"/>
      <c r="AL29" s="515">
        <f t="shared" si="12"/>
        <v>0</v>
      </c>
      <c r="AM29" s="512"/>
      <c r="AN29" s="516"/>
      <c r="AO29" s="515">
        <f t="shared" si="13"/>
        <v>0</v>
      </c>
      <c r="AP29" s="512"/>
      <c r="AQ29" s="516"/>
      <c r="AR29" s="515">
        <f t="shared" si="31"/>
        <v>0</v>
      </c>
      <c r="AS29" s="512"/>
      <c r="AT29" s="516"/>
      <c r="AU29" s="515">
        <f t="shared" si="32"/>
        <v>0</v>
      </c>
      <c r="AV29" s="512"/>
      <c r="AW29" s="516"/>
      <c r="AX29" s="515">
        <f t="shared" si="14"/>
        <v>0</v>
      </c>
      <c r="AY29" s="512"/>
      <c r="AZ29" s="516"/>
      <c r="BA29" s="515">
        <f t="shared" si="15"/>
        <v>0</v>
      </c>
      <c r="BB29" s="512"/>
      <c r="BC29" s="516"/>
      <c r="BD29" s="515">
        <f t="shared" si="16"/>
        <v>0</v>
      </c>
      <c r="BE29" s="512"/>
      <c r="BF29" s="516"/>
      <c r="BG29" s="515">
        <f t="shared" si="17"/>
        <v>0</v>
      </c>
      <c r="BH29" s="512"/>
      <c r="BI29" s="516"/>
      <c r="BJ29" s="515">
        <f t="shared" si="18"/>
        <v>0</v>
      </c>
      <c r="BK29" s="512"/>
      <c r="BL29" s="516"/>
      <c r="BM29" s="515">
        <f t="shared" si="19"/>
        <v>0</v>
      </c>
      <c r="BN29" s="512"/>
      <c r="BO29" s="516"/>
      <c r="BP29" s="515">
        <f t="shared" si="20"/>
        <v>0</v>
      </c>
      <c r="BQ29" s="512"/>
      <c r="BR29" s="516"/>
      <c r="BS29" s="515">
        <f t="shared" si="21"/>
        <v>0</v>
      </c>
      <c r="BT29" s="512"/>
      <c r="BU29" s="516"/>
      <c r="BV29" s="515">
        <f t="shared" si="22"/>
        <v>0</v>
      </c>
      <c r="BW29" s="512"/>
      <c r="BX29" s="516"/>
      <c r="BY29" s="515">
        <f t="shared" si="23"/>
        <v>0</v>
      </c>
      <c r="BZ29" s="512"/>
      <c r="CA29" s="516"/>
      <c r="CB29" s="515">
        <f t="shared" si="24"/>
        <v>0</v>
      </c>
      <c r="CC29" s="512"/>
      <c r="CD29" s="516"/>
      <c r="CE29" s="515">
        <f t="shared" si="25"/>
        <v>0</v>
      </c>
      <c r="CF29" s="512"/>
      <c r="CG29" s="516"/>
      <c r="CH29" s="515">
        <f t="shared" si="33"/>
        <v>0</v>
      </c>
      <c r="CI29" s="512"/>
      <c r="CJ29" s="516"/>
      <c r="CK29" s="515">
        <f t="shared" si="34"/>
        <v>0</v>
      </c>
      <c r="CL29" s="512"/>
      <c r="CM29" s="516"/>
      <c r="CN29" s="515">
        <f t="shared" si="26"/>
        <v>0</v>
      </c>
      <c r="CO29" s="512"/>
      <c r="CP29" s="516"/>
      <c r="CQ29" s="515">
        <f t="shared" si="27"/>
        <v>0</v>
      </c>
      <c r="CR29" s="512"/>
      <c r="CS29" s="516"/>
      <c r="CT29" s="515">
        <f t="shared" si="28"/>
        <v>0</v>
      </c>
      <c r="CU29" s="512"/>
      <c r="CV29" s="516"/>
      <c r="CW29" s="143"/>
      <c r="CX29" s="144"/>
      <c r="CY29" s="144"/>
      <c r="CZ29" s="144"/>
      <c r="DA29" s="512"/>
      <c r="DB29" s="512"/>
      <c r="DC29" s="512"/>
      <c r="DD29" s="512"/>
      <c r="DE29" s="512"/>
      <c r="DF29" s="512"/>
      <c r="DG29" s="512"/>
      <c r="DH29" s="512"/>
      <c r="DI29" s="512"/>
      <c r="DJ29" s="512"/>
      <c r="DK29" s="512"/>
      <c r="DL29" s="512"/>
      <c r="DM29" s="512"/>
      <c r="DN29" s="512"/>
      <c r="DO29" s="512"/>
      <c r="DP29" s="512"/>
      <c r="DQ29" s="512"/>
      <c r="DR29" s="512"/>
      <c r="DS29" s="512"/>
      <c r="DT29" s="512"/>
      <c r="DU29" s="512"/>
      <c r="DV29" s="512"/>
      <c r="DW29" s="512"/>
      <c r="DX29" s="512"/>
      <c r="DY29" s="512"/>
      <c r="DZ29" s="512"/>
      <c r="EA29" s="512"/>
      <c r="EB29" s="512"/>
      <c r="EC29" s="512"/>
      <c r="ED29" s="512"/>
      <c r="EE29" s="512"/>
      <c r="EF29" s="512"/>
      <c r="EG29" s="512"/>
      <c r="EH29" s="512"/>
      <c r="EI29" s="512"/>
      <c r="EJ29" s="512"/>
      <c r="EK29" s="512"/>
      <c r="EL29" s="512"/>
      <c r="EM29" s="512"/>
      <c r="EN29" s="512"/>
      <c r="EO29" s="512"/>
      <c r="EP29" s="512"/>
      <c r="EQ29" s="512"/>
      <c r="ER29" s="512"/>
      <c r="ES29" s="512"/>
      <c r="ET29" s="512"/>
      <c r="EU29" s="512"/>
      <c r="EV29" s="512"/>
      <c r="EW29" s="512"/>
      <c r="EX29" s="512"/>
      <c r="EY29" s="512"/>
      <c r="EZ29" s="512"/>
      <c r="FA29" s="512"/>
      <c r="FB29" s="512"/>
      <c r="FC29" s="512"/>
      <c r="FD29" s="512"/>
      <c r="FE29" s="512"/>
      <c r="FF29" s="512"/>
      <c r="FG29" s="512"/>
      <c r="FH29" s="512"/>
      <c r="FI29" s="512"/>
      <c r="FJ29" s="512"/>
      <c r="FK29" s="512"/>
      <c r="FL29" s="512"/>
      <c r="FM29" s="512"/>
      <c r="FN29" s="512"/>
    </row>
    <row r="30" spans="1:170" s="35" customFormat="1">
      <c r="A30" s="256" t="s">
        <v>11</v>
      </c>
      <c r="B30" s="515">
        <f t="shared" si="29"/>
        <v>1814</v>
      </c>
      <c r="C30" s="512"/>
      <c r="D30" s="516"/>
      <c r="E30" s="515">
        <f t="shared" si="30"/>
        <v>1787</v>
      </c>
      <c r="F30" s="512"/>
      <c r="G30" s="516"/>
      <c r="H30" s="524">
        <f t="shared" si="2"/>
        <v>1765</v>
      </c>
      <c r="I30" s="525"/>
      <c r="J30" s="526"/>
      <c r="K30" s="515">
        <f t="shared" si="3"/>
        <v>0</v>
      </c>
      <c r="L30" s="512"/>
      <c r="M30" s="516"/>
      <c r="N30" s="515">
        <f t="shared" si="4"/>
        <v>0</v>
      </c>
      <c r="O30" s="512"/>
      <c r="P30" s="516"/>
      <c r="Q30" s="515">
        <f t="shared" si="5"/>
        <v>0</v>
      </c>
      <c r="R30" s="512"/>
      <c r="S30" s="516"/>
      <c r="T30" s="515">
        <f t="shared" si="6"/>
        <v>0</v>
      </c>
      <c r="U30" s="512"/>
      <c r="V30" s="516"/>
      <c r="W30" s="515">
        <f t="shared" si="7"/>
        <v>0</v>
      </c>
      <c r="X30" s="512"/>
      <c r="Y30" s="516"/>
      <c r="Z30" s="515">
        <f t="shared" si="8"/>
        <v>0</v>
      </c>
      <c r="AA30" s="512"/>
      <c r="AB30" s="516"/>
      <c r="AC30" s="515">
        <f t="shared" si="9"/>
        <v>0</v>
      </c>
      <c r="AD30" s="512"/>
      <c r="AE30" s="516"/>
      <c r="AF30" s="515">
        <f t="shared" si="10"/>
        <v>0</v>
      </c>
      <c r="AG30" s="512"/>
      <c r="AH30" s="516"/>
      <c r="AI30" s="515">
        <f t="shared" si="11"/>
        <v>0</v>
      </c>
      <c r="AJ30" s="512"/>
      <c r="AK30" s="516"/>
      <c r="AL30" s="515">
        <f t="shared" si="12"/>
        <v>0</v>
      </c>
      <c r="AM30" s="512"/>
      <c r="AN30" s="516"/>
      <c r="AO30" s="515">
        <f t="shared" si="13"/>
        <v>0</v>
      </c>
      <c r="AP30" s="512"/>
      <c r="AQ30" s="516"/>
      <c r="AR30" s="515">
        <f t="shared" si="31"/>
        <v>0</v>
      </c>
      <c r="AS30" s="512"/>
      <c r="AT30" s="516"/>
      <c r="AU30" s="515">
        <f t="shared" si="32"/>
        <v>0</v>
      </c>
      <c r="AV30" s="512"/>
      <c r="AW30" s="516"/>
      <c r="AX30" s="515">
        <f t="shared" si="14"/>
        <v>0</v>
      </c>
      <c r="AY30" s="512"/>
      <c r="AZ30" s="516"/>
      <c r="BA30" s="515">
        <f t="shared" si="15"/>
        <v>0</v>
      </c>
      <c r="BB30" s="512"/>
      <c r="BC30" s="516"/>
      <c r="BD30" s="515">
        <f t="shared" si="16"/>
        <v>0</v>
      </c>
      <c r="BE30" s="512"/>
      <c r="BF30" s="516"/>
      <c r="BG30" s="515">
        <f t="shared" si="17"/>
        <v>0</v>
      </c>
      <c r="BH30" s="512"/>
      <c r="BI30" s="516"/>
      <c r="BJ30" s="515">
        <f t="shared" si="18"/>
        <v>0</v>
      </c>
      <c r="BK30" s="512"/>
      <c r="BL30" s="516"/>
      <c r="BM30" s="515">
        <f t="shared" si="19"/>
        <v>0</v>
      </c>
      <c r="BN30" s="512"/>
      <c r="BO30" s="516"/>
      <c r="BP30" s="515">
        <f t="shared" si="20"/>
        <v>0</v>
      </c>
      <c r="BQ30" s="512"/>
      <c r="BR30" s="516"/>
      <c r="BS30" s="515">
        <f t="shared" si="21"/>
        <v>0</v>
      </c>
      <c r="BT30" s="512"/>
      <c r="BU30" s="516"/>
      <c r="BV30" s="515">
        <f t="shared" si="22"/>
        <v>0</v>
      </c>
      <c r="BW30" s="512"/>
      <c r="BX30" s="516"/>
      <c r="BY30" s="515">
        <f t="shared" si="23"/>
        <v>0</v>
      </c>
      <c r="BZ30" s="512"/>
      <c r="CA30" s="516"/>
      <c r="CB30" s="515">
        <f t="shared" si="24"/>
        <v>0</v>
      </c>
      <c r="CC30" s="512"/>
      <c r="CD30" s="516"/>
      <c r="CE30" s="515">
        <f t="shared" si="25"/>
        <v>0</v>
      </c>
      <c r="CF30" s="512"/>
      <c r="CG30" s="516"/>
      <c r="CH30" s="515">
        <f t="shared" si="33"/>
        <v>0</v>
      </c>
      <c r="CI30" s="512"/>
      <c r="CJ30" s="516"/>
      <c r="CK30" s="515">
        <f t="shared" si="34"/>
        <v>0</v>
      </c>
      <c r="CL30" s="512"/>
      <c r="CM30" s="516"/>
      <c r="CN30" s="515">
        <f t="shared" si="26"/>
        <v>0</v>
      </c>
      <c r="CO30" s="512"/>
      <c r="CP30" s="516"/>
      <c r="CQ30" s="515">
        <f t="shared" si="27"/>
        <v>0</v>
      </c>
      <c r="CR30" s="512"/>
      <c r="CS30" s="516"/>
      <c r="CT30" s="515">
        <f t="shared" si="28"/>
        <v>0</v>
      </c>
      <c r="CU30" s="512"/>
      <c r="CV30" s="516"/>
      <c r="CW30" s="143"/>
      <c r="CX30" s="144"/>
      <c r="CY30" s="144"/>
      <c r="CZ30" s="144"/>
      <c r="DA30" s="512"/>
      <c r="DB30" s="512"/>
      <c r="DC30" s="512"/>
      <c r="DD30" s="512"/>
      <c r="DE30" s="512"/>
      <c r="DF30" s="512"/>
      <c r="DG30" s="512"/>
      <c r="DH30" s="512"/>
      <c r="DI30" s="512"/>
      <c r="DJ30" s="512"/>
      <c r="DK30" s="512"/>
      <c r="DL30" s="512"/>
      <c r="DM30" s="512"/>
      <c r="DN30" s="512"/>
      <c r="DO30" s="512"/>
      <c r="DP30" s="512"/>
      <c r="DQ30" s="512"/>
      <c r="DR30" s="512"/>
      <c r="DS30" s="512"/>
      <c r="DT30" s="512"/>
      <c r="DU30" s="512"/>
      <c r="DV30" s="512"/>
      <c r="DW30" s="512"/>
      <c r="DX30" s="512"/>
      <c r="DY30" s="512"/>
      <c r="DZ30" s="512"/>
      <c r="EA30" s="512"/>
      <c r="EB30" s="512"/>
      <c r="EC30" s="512"/>
      <c r="ED30" s="512"/>
      <c r="EE30" s="512"/>
      <c r="EF30" s="512"/>
      <c r="EG30" s="512"/>
      <c r="EH30" s="512"/>
      <c r="EI30" s="512"/>
      <c r="EJ30" s="512"/>
      <c r="EK30" s="512"/>
      <c r="EL30" s="512"/>
      <c r="EM30" s="512"/>
      <c r="EN30" s="512"/>
      <c r="EO30" s="512"/>
      <c r="EP30" s="512"/>
      <c r="EQ30" s="512"/>
      <c r="ER30" s="512"/>
      <c r="ES30" s="512"/>
      <c r="ET30" s="512"/>
      <c r="EU30" s="512"/>
      <c r="EV30" s="512"/>
      <c r="EW30" s="512"/>
      <c r="EX30" s="512"/>
      <c r="EY30" s="512"/>
      <c r="EZ30" s="512"/>
      <c r="FA30" s="512"/>
      <c r="FB30" s="512"/>
      <c r="FC30" s="512"/>
      <c r="FD30" s="512"/>
      <c r="FE30" s="512"/>
      <c r="FF30" s="512"/>
      <c r="FG30" s="512"/>
      <c r="FH30" s="512"/>
      <c r="FI30" s="512"/>
      <c r="FJ30" s="512"/>
      <c r="FK30" s="512"/>
      <c r="FL30" s="512"/>
      <c r="FM30" s="512"/>
      <c r="FN30" s="512"/>
    </row>
    <row r="31" spans="1:170" s="35" customFormat="1">
      <c r="A31" s="256" t="s">
        <v>8</v>
      </c>
      <c r="B31" s="524">
        <f t="shared" si="29"/>
        <v>1801</v>
      </c>
      <c r="C31" s="525"/>
      <c r="D31" s="526"/>
      <c r="E31" s="524">
        <f t="shared" si="30"/>
        <v>1814</v>
      </c>
      <c r="F31" s="525"/>
      <c r="G31" s="526"/>
      <c r="H31" s="515">
        <f t="shared" si="2"/>
        <v>1805</v>
      </c>
      <c r="I31" s="512"/>
      <c r="J31" s="516"/>
      <c r="K31" s="515">
        <f t="shared" si="3"/>
        <v>0</v>
      </c>
      <c r="L31" s="512"/>
      <c r="M31" s="516"/>
      <c r="N31" s="515">
        <f t="shared" si="4"/>
        <v>0</v>
      </c>
      <c r="O31" s="512"/>
      <c r="P31" s="516"/>
      <c r="Q31" s="515">
        <f t="shared" si="5"/>
        <v>0</v>
      </c>
      <c r="R31" s="512"/>
      <c r="S31" s="516"/>
      <c r="T31" s="515">
        <f t="shared" si="6"/>
        <v>0</v>
      </c>
      <c r="U31" s="512"/>
      <c r="V31" s="516"/>
      <c r="W31" s="515">
        <f t="shared" si="7"/>
        <v>0</v>
      </c>
      <c r="X31" s="512"/>
      <c r="Y31" s="516"/>
      <c r="Z31" s="515">
        <f t="shared" si="8"/>
        <v>0</v>
      </c>
      <c r="AA31" s="512"/>
      <c r="AB31" s="516"/>
      <c r="AC31" s="515">
        <f t="shared" si="9"/>
        <v>0</v>
      </c>
      <c r="AD31" s="512"/>
      <c r="AE31" s="516"/>
      <c r="AF31" s="515">
        <f t="shared" si="10"/>
        <v>0</v>
      </c>
      <c r="AG31" s="512"/>
      <c r="AH31" s="516"/>
      <c r="AI31" s="515">
        <f t="shared" si="11"/>
        <v>0</v>
      </c>
      <c r="AJ31" s="512"/>
      <c r="AK31" s="516"/>
      <c r="AL31" s="515">
        <f t="shared" si="12"/>
        <v>0</v>
      </c>
      <c r="AM31" s="512"/>
      <c r="AN31" s="516"/>
      <c r="AO31" s="515">
        <f t="shared" si="13"/>
        <v>0</v>
      </c>
      <c r="AP31" s="512"/>
      <c r="AQ31" s="516"/>
      <c r="AR31" s="515">
        <f t="shared" si="31"/>
        <v>0</v>
      </c>
      <c r="AS31" s="512"/>
      <c r="AT31" s="516"/>
      <c r="AU31" s="515">
        <f t="shared" si="32"/>
        <v>0</v>
      </c>
      <c r="AV31" s="512"/>
      <c r="AW31" s="516"/>
      <c r="AX31" s="515">
        <f t="shared" si="14"/>
        <v>0</v>
      </c>
      <c r="AY31" s="512"/>
      <c r="AZ31" s="516"/>
      <c r="BA31" s="515">
        <f t="shared" si="15"/>
        <v>0</v>
      </c>
      <c r="BB31" s="512"/>
      <c r="BC31" s="516"/>
      <c r="BD31" s="515">
        <f t="shared" si="16"/>
        <v>0</v>
      </c>
      <c r="BE31" s="512"/>
      <c r="BF31" s="516"/>
      <c r="BG31" s="515">
        <f t="shared" si="17"/>
        <v>0</v>
      </c>
      <c r="BH31" s="512"/>
      <c r="BI31" s="516"/>
      <c r="BJ31" s="515">
        <f t="shared" si="18"/>
        <v>0</v>
      </c>
      <c r="BK31" s="512"/>
      <c r="BL31" s="516"/>
      <c r="BM31" s="515">
        <f t="shared" si="19"/>
        <v>0</v>
      </c>
      <c r="BN31" s="512"/>
      <c r="BO31" s="516"/>
      <c r="BP31" s="515">
        <f t="shared" si="20"/>
        <v>0</v>
      </c>
      <c r="BQ31" s="512"/>
      <c r="BR31" s="516"/>
      <c r="BS31" s="515">
        <f t="shared" si="21"/>
        <v>0</v>
      </c>
      <c r="BT31" s="512"/>
      <c r="BU31" s="516"/>
      <c r="BV31" s="515">
        <f t="shared" si="22"/>
        <v>0</v>
      </c>
      <c r="BW31" s="512"/>
      <c r="BX31" s="516"/>
      <c r="BY31" s="515">
        <f t="shared" si="23"/>
        <v>0</v>
      </c>
      <c r="BZ31" s="512"/>
      <c r="CA31" s="516"/>
      <c r="CB31" s="515">
        <f t="shared" si="24"/>
        <v>0</v>
      </c>
      <c r="CC31" s="512"/>
      <c r="CD31" s="516"/>
      <c r="CE31" s="515">
        <f t="shared" si="25"/>
        <v>0</v>
      </c>
      <c r="CF31" s="512"/>
      <c r="CG31" s="516"/>
      <c r="CH31" s="515">
        <f t="shared" si="33"/>
        <v>0</v>
      </c>
      <c r="CI31" s="512"/>
      <c r="CJ31" s="516"/>
      <c r="CK31" s="515">
        <f t="shared" si="34"/>
        <v>0</v>
      </c>
      <c r="CL31" s="512"/>
      <c r="CM31" s="516"/>
      <c r="CN31" s="515">
        <f t="shared" si="26"/>
        <v>0</v>
      </c>
      <c r="CO31" s="512"/>
      <c r="CP31" s="516"/>
      <c r="CQ31" s="515">
        <f t="shared" si="27"/>
        <v>0</v>
      </c>
      <c r="CR31" s="512"/>
      <c r="CS31" s="516"/>
      <c r="CT31" s="515">
        <f t="shared" si="28"/>
        <v>0</v>
      </c>
      <c r="CU31" s="512"/>
      <c r="CV31" s="516"/>
      <c r="CW31" s="143"/>
      <c r="CX31" s="144"/>
      <c r="CY31" s="144"/>
      <c r="CZ31" s="144"/>
      <c r="DA31" s="512"/>
      <c r="DB31" s="512"/>
      <c r="DC31" s="512"/>
      <c r="DD31" s="512"/>
      <c r="DE31" s="512"/>
      <c r="DF31" s="512"/>
      <c r="DG31" s="512"/>
      <c r="DH31" s="512"/>
      <c r="DI31" s="512"/>
      <c r="DJ31" s="512"/>
      <c r="DK31" s="512"/>
      <c r="DL31" s="512"/>
      <c r="DM31" s="512"/>
      <c r="DN31" s="512"/>
      <c r="DO31" s="512"/>
      <c r="DP31" s="512"/>
      <c r="DQ31" s="512"/>
      <c r="DR31" s="512"/>
      <c r="DS31" s="512"/>
      <c r="DT31" s="512"/>
      <c r="DU31" s="512"/>
      <c r="DV31" s="512"/>
      <c r="DW31" s="512"/>
      <c r="DX31" s="512"/>
      <c r="DY31" s="512"/>
      <c r="DZ31" s="512"/>
      <c r="EA31" s="512"/>
      <c r="EB31" s="512"/>
      <c r="EC31" s="512"/>
      <c r="ED31" s="512"/>
      <c r="EE31" s="512"/>
      <c r="EF31" s="512"/>
      <c r="EG31" s="512"/>
      <c r="EH31" s="512"/>
      <c r="EI31" s="512"/>
      <c r="EJ31" s="512"/>
      <c r="EK31" s="512"/>
      <c r="EL31" s="512"/>
      <c r="EM31" s="512"/>
      <c r="EN31" s="512"/>
      <c r="EO31" s="512"/>
      <c r="EP31" s="512"/>
      <c r="EQ31" s="512"/>
      <c r="ER31" s="512"/>
      <c r="ES31" s="512"/>
      <c r="ET31" s="512"/>
      <c r="EU31" s="512"/>
      <c r="EV31" s="512"/>
      <c r="EW31" s="512"/>
      <c r="EX31" s="512"/>
      <c r="EY31" s="512"/>
      <c r="EZ31" s="512"/>
      <c r="FA31" s="512"/>
      <c r="FB31" s="512"/>
      <c r="FC31" s="512"/>
      <c r="FD31" s="512"/>
      <c r="FE31" s="512"/>
      <c r="FF31" s="512"/>
      <c r="FG31" s="512"/>
      <c r="FH31" s="512"/>
      <c r="FI31" s="512"/>
      <c r="FJ31" s="512"/>
      <c r="FK31" s="512"/>
      <c r="FL31" s="512"/>
      <c r="FM31" s="512"/>
      <c r="FN31" s="512"/>
    </row>
    <row r="32" spans="1:170" s="35" customFormat="1">
      <c r="A32" s="256" t="s">
        <v>13</v>
      </c>
      <c r="B32" s="515">
        <f t="shared" si="29"/>
        <v>1806</v>
      </c>
      <c r="C32" s="512"/>
      <c r="D32" s="516"/>
      <c r="E32" s="515">
        <f t="shared" si="30"/>
        <v>1691</v>
      </c>
      <c r="F32" s="512"/>
      <c r="G32" s="516"/>
      <c r="H32" s="524">
        <f t="shared" si="2"/>
        <v>1820</v>
      </c>
      <c r="I32" s="525"/>
      <c r="J32" s="526"/>
      <c r="K32" s="515">
        <f t="shared" si="3"/>
        <v>0</v>
      </c>
      <c r="L32" s="512"/>
      <c r="M32" s="516"/>
      <c r="N32" s="515">
        <f t="shared" si="4"/>
        <v>0</v>
      </c>
      <c r="O32" s="512"/>
      <c r="P32" s="516"/>
      <c r="Q32" s="515">
        <f t="shared" si="5"/>
        <v>0</v>
      </c>
      <c r="R32" s="512"/>
      <c r="S32" s="516"/>
      <c r="T32" s="515">
        <f t="shared" si="6"/>
        <v>0</v>
      </c>
      <c r="U32" s="512"/>
      <c r="V32" s="516"/>
      <c r="W32" s="515">
        <f t="shared" si="7"/>
        <v>0</v>
      </c>
      <c r="X32" s="512"/>
      <c r="Y32" s="516"/>
      <c r="Z32" s="515">
        <f t="shared" si="8"/>
        <v>0</v>
      </c>
      <c r="AA32" s="512"/>
      <c r="AB32" s="516"/>
      <c r="AC32" s="515">
        <f t="shared" si="9"/>
        <v>0</v>
      </c>
      <c r="AD32" s="512"/>
      <c r="AE32" s="516"/>
      <c r="AF32" s="515">
        <f t="shared" si="10"/>
        <v>0</v>
      </c>
      <c r="AG32" s="512"/>
      <c r="AH32" s="516"/>
      <c r="AI32" s="515">
        <f t="shared" si="11"/>
        <v>0</v>
      </c>
      <c r="AJ32" s="512"/>
      <c r="AK32" s="516"/>
      <c r="AL32" s="515">
        <f t="shared" si="12"/>
        <v>0</v>
      </c>
      <c r="AM32" s="512"/>
      <c r="AN32" s="516"/>
      <c r="AO32" s="515">
        <f t="shared" si="13"/>
        <v>0</v>
      </c>
      <c r="AP32" s="512"/>
      <c r="AQ32" s="516"/>
      <c r="AR32" s="515">
        <f t="shared" si="31"/>
        <v>0</v>
      </c>
      <c r="AS32" s="512"/>
      <c r="AT32" s="516"/>
      <c r="AU32" s="515">
        <f t="shared" si="32"/>
        <v>0</v>
      </c>
      <c r="AV32" s="512"/>
      <c r="AW32" s="516"/>
      <c r="AX32" s="515">
        <f t="shared" si="14"/>
        <v>0</v>
      </c>
      <c r="AY32" s="512"/>
      <c r="AZ32" s="516"/>
      <c r="BA32" s="515">
        <f t="shared" si="15"/>
        <v>0</v>
      </c>
      <c r="BB32" s="512"/>
      <c r="BC32" s="516"/>
      <c r="BD32" s="515">
        <f t="shared" si="16"/>
        <v>0</v>
      </c>
      <c r="BE32" s="512"/>
      <c r="BF32" s="516"/>
      <c r="BG32" s="515">
        <f t="shared" si="17"/>
        <v>0</v>
      </c>
      <c r="BH32" s="512"/>
      <c r="BI32" s="516"/>
      <c r="BJ32" s="515">
        <f t="shared" si="18"/>
        <v>0</v>
      </c>
      <c r="BK32" s="512"/>
      <c r="BL32" s="516"/>
      <c r="BM32" s="515">
        <f t="shared" si="19"/>
        <v>0</v>
      </c>
      <c r="BN32" s="512"/>
      <c r="BO32" s="516"/>
      <c r="BP32" s="515">
        <f t="shared" si="20"/>
        <v>0</v>
      </c>
      <c r="BQ32" s="512"/>
      <c r="BR32" s="516"/>
      <c r="BS32" s="515">
        <f t="shared" si="21"/>
        <v>0</v>
      </c>
      <c r="BT32" s="512"/>
      <c r="BU32" s="516"/>
      <c r="BV32" s="515">
        <f t="shared" si="22"/>
        <v>0</v>
      </c>
      <c r="BW32" s="512"/>
      <c r="BX32" s="516"/>
      <c r="BY32" s="515">
        <f t="shared" si="23"/>
        <v>0</v>
      </c>
      <c r="BZ32" s="512"/>
      <c r="CA32" s="516"/>
      <c r="CB32" s="515">
        <f t="shared" si="24"/>
        <v>0</v>
      </c>
      <c r="CC32" s="512"/>
      <c r="CD32" s="516"/>
      <c r="CE32" s="515">
        <f t="shared" si="25"/>
        <v>0</v>
      </c>
      <c r="CF32" s="512"/>
      <c r="CG32" s="516"/>
      <c r="CH32" s="515">
        <f t="shared" si="33"/>
        <v>0</v>
      </c>
      <c r="CI32" s="512"/>
      <c r="CJ32" s="516"/>
      <c r="CK32" s="515">
        <f t="shared" si="34"/>
        <v>0</v>
      </c>
      <c r="CL32" s="512"/>
      <c r="CM32" s="516"/>
      <c r="CN32" s="515">
        <f t="shared" si="26"/>
        <v>0</v>
      </c>
      <c r="CO32" s="512"/>
      <c r="CP32" s="516"/>
      <c r="CQ32" s="515">
        <f t="shared" si="27"/>
        <v>0</v>
      </c>
      <c r="CR32" s="512"/>
      <c r="CS32" s="516"/>
      <c r="CT32" s="515">
        <f t="shared" si="28"/>
        <v>0</v>
      </c>
      <c r="CU32" s="512"/>
      <c r="CV32" s="516"/>
      <c r="CW32" s="143"/>
      <c r="CX32" s="144"/>
      <c r="CY32" s="144"/>
      <c r="CZ32" s="144"/>
      <c r="DA32" s="512"/>
      <c r="DB32" s="512"/>
      <c r="DC32" s="512"/>
      <c r="DD32" s="512"/>
      <c r="DE32" s="512"/>
      <c r="DF32" s="512"/>
      <c r="DG32" s="512"/>
      <c r="DH32" s="512"/>
      <c r="DI32" s="512"/>
      <c r="DJ32" s="512"/>
      <c r="DK32" s="512"/>
      <c r="DL32" s="512"/>
      <c r="DM32" s="512"/>
      <c r="DN32" s="512"/>
      <c r="DO32" s="512"/>
      <c r="DP32" s="512"/>
      <c r="DQ32" s="512"/>
      <c r="DR32" s="512"/>
      <c r="DS32" s="512"/>
      <c r="DT32" s="512"/>
      <c r="DU32" s="512"/>
      <c r="DV32" s="512"/>
      <c r="DW32" s="512"/>
      <c r="DX32" s="512"/>
      <c r="DY32" s="512"/>
      <c r="DZ32" s="512"/>
      <c r="EA32" s="512"/>
      <c r="EB32" s="512"/>
      <c r="EC32" s="512"/>
      <c r="ED32" s="512"/>
      <c r="EE32" s="512"/>
      <c r="EF32" s="512"/>
      <c r="EG32" s="512"/>
      <c r="EH32" s="512"/>
      <c r="EI32" s="512"/>
      <c r="EJ32" s="512"/>
      <c r="EK32" s="512"/>
      <c r="EL32" s="512"/>
      <c r="EM32" s="512"/>
      <c r="EN32" s="512"/>
      <c r="EO32" s="512"/>
      <c r="EP32" s="512"/>
      <c r="EQ32" s="512"/>
      <c r="ER32" s="512"/>
      <c r="ES32" s="512"/>
      <c r="ET32" s="512"/>
      <c r="EU32" s="512"/>
      <c r="EV32" s="512"/>
      <c r="EW32" s="512"/>
      <c r="EX32" s="512"/>
      <c r="EY32" s="512"/>
      <c r="EZ32" s="512"/>
      <c r="FA32" s="512"/>
      <c r="FB32" s="512"/>
      <c r="FC32" s="512"/>
      <c r="FD32" s="512"/>
      <c r="FE32" s="512"/>
      <c r="FF32" s="512"/>
      <c r="FG32" s="512"/>
      <c r="FH32" s="512"/>
      <c r="FI32" s="512"/>
      <c r="FJ32" s="512"/>
      <c r="FK32" s="512"/>
      <c r="FL32" s="512"/>
      <c r="FM32" s="512"/>
      <c r="FN32" s="512"/>
    </row>
    <row r="33" spans="1:170" s="35" customFormat="1">
      <c r="A33" s="256" t="s">
        <v>9</v>
      </c>
      <c r="B33" s="524">
        <f t="shared" si="29"/>
        <v>1773</v>
      </c>
      <c r="C33" s="525"/>
      <c r="D33" s="526"/>
      <c r="E33" s="515">
        <f t="shared" si="30"/>
        <v>1693</v>
      </c>
      <c r="F33" s="512"/>
      <c r="G33" s="516"/>
      <c r="H33" s="515">
        <f t="shared" si="2"/>
        <v>1685</v>
      </c>
      <c r="I33" s="512"/>
      <c r="J33" s="516"/>
      <c r="K33" s="515">
        <f t="shared" si="3"/>
        <v>0</v>
      </c>
      <c r="L33" s="512"/>
      <c r="M33" s="516"/>
      <c r="N33" s="515">
        <f t="shared" si="4"/>
        <v>0</v>
      </c>
      <c r="O33" s="512"/>
      <c r="P33" s="516"/>
      <c r="Q33" s="515">
        <f t="shared" si="5"/>
        <v>0</v>
      </c>
      <c r="R33" s="512"/>
      <c r="S33" s="516"/>
      <c r="T33" s="515">
        <f t="shared" si="6"/>
        <v>0</v>
      </c>
      <c r="U33" s="512"/>
      <c r="V33" s="516"/>
      <c r="W33" s="515">
        <f t="shared" si="7"/>
        <v>0</v>
      </c>
      <c r="X33" s="512"/>
      <c r="Y33" s="516"/>
      <c r="Z33" s="515">
        <f t="shared" si="8"/>
        <v>0</v>
      </c>
      <c r="AA33" s="512"/>
      <c r="AB33" s="516"/>
      <c r="AC33" s="515">
        <f t="shared" si="9"/>
        <v>0</v>
      </c>
      <c r="AD33" s="512"/>
      <c r="AE33" s="516"/>
      <c r="AF33" s="515">
        <f t="shared" si="10"/>
        <v>0</v>
      </c>
      <c r="AG33" s="512"/>
      <c r="AH33" s="516"/>
      <c r="AI33" s="515">
        <f t="shared" si="11"/>
        <v>0</v>
      </c>
      <c r="AJ33" s="512"/>
      <c r="AK33" s="516"/>
      <c r="AL33" s="515">
        <f t="shared" si="12"/>
        <v>0</v>
      </c>
      <c r="AM33" s="512"/>
      <c r="AN33" s="516"/>
      <c r="AO33" s="515">
        <f t="shared" si="13"/>
        <v>0</v>
      </c>
      <c r="AP33" s="512"/>
      <c r="AQ33" s="516"/>
      <c r="AR33" s="515">
        <f t="shared" si="31"/>
        <v>0</v>
      </c>
      <c r="AS33" s="512"/>
      <c r="AT33" s="516"/>
      <c r="AU33" s="515">
        <f t="shared" si="32"/>
        <v>0</v>
      </c>
      <c r="AV33" s="512"/>
      <c r="AW33" s="516"/>
      <c r="AX33" s="515">
        <f t="shared" si="14"/>
        <v>0</v>
      </c>
      <c r="AY33" s="512"/>
      <c r="AZ33" s="516"/>
      <c r="BA33" s="515">
        <f t="shared" si="15"/>
        <v>0</v>
      </c>
      <c r="BB33" s="512"/>
      <c r="BC33" s="516"/>
      <c r="BD33" s="515">
        <f t="shared" si="16"/>
        <v>0</v>
      </c>
      <c r="BE33" s="512"/>
      <c r="BF33" s="516"/>
      <c r="BG33" s="515">
        <f t="shared" si="17"/>
        <v>0</v>
      </c>
      <c r="BH33" s="512"/>
      <c r="BI33" s="516"/>
      <c r="BJ33" s="515">
        <f t="shared" si="18"/>
        <v>0</v>
      </c>
      <c r="BK33" s="512"/>
      <c r="BL33" s="516"/>
      <c r="BM33" s="515">
        <f t="shared" si="19"/>
        <v>0</v>
      </c>
      <c r="BN33" s="512"/>
      <c r="BO33" s="516"/>
      <c r="BP33" s="515">
        <f t="shared" si="20"/>
        <v>0</v>
      </c>
      <c r="BQ33" s="512"/>
      <c r="BR33" s="516"/>
      <c r="BS33" s="515">
        <f t="shared" si="21"/>
        <v>0</v>
      </c>
      <c r="BT33" s="512"/>
      <c r="BU33" s="516"/>
      <c r="BV33" s="515">
        <f t="shared" si="22"/>
        <v>0</v>
      </c>
      <c r="BW33" s="512"/>
      <c r="BX33" s="516"/>
      <c r="BY33" s="515">
        <f t="shared" si="23"/>
        <v>0</v>
      </c>
      <c r="BZ33" s="512"/>
      <c r="CA33" s="516"/>
      <c r="CB33" s="515">
        <f t="shared" si="24"/>
        <v>0</v>
      </c>
      <c r="CC33" s="512"/>
      <c r="CD33" s="516"/>
      <c r="CE33" s="515">
        <f t="shared" si="25"/>
        <v>0</v>
      </c>
      <c r="CF33" s="512"/>
      <c r="CG33" s="516"/>
      <c r="CH33" s="515">
        <f t="shared" si="33"/>
        <v>0</v>
      </c>
      <c r="CI33" s="512"/>
      <c r="CJ33" s="516"/>
      <c r="CK33" s="515">
        <f t="shared" si="34"/>
        <v>0</v>
      </c>
      <c r="CL33" s="512"/>
      <c r="CM33" s="516"/>
      <c r="CN33" s="515">
        <f t="shared" si="26"/>
        <v>0</v>
      </c>
      <c r="CO33" s="512"/>
      <c r="CP33" s="516"/>
      <c r="CQ33" s="515">
        <f t="shared" si="27"/>
        <v>0</v>
      </c>
      <c r="CR33" s="512"/>
      <c r="CS33" s="516"/>
      <c r="CT33" s="515">
        <f t="shared" si="28"/>
        <v>0</v>
      </c>
      <c r="CU33" s="512"/>
      <c r="CV33" s="516"/>
      <c r="CW33" s="143"/>
      <c r="CX33" s="144"/>
      <c r="CY33" s="144"/>
      <c r="CZ33" s="144"/>
      <c r="DA33" s="512"/>
      <c r="DB33" s="512"/>
      <c r="DC33" s="512"/>
      <c r="DD33" s="512"/>
      <c r="DE33" s="512"/>
      <c r="DF33" s="512"/>
      <c r="DG33" s="512"/>
      <c r="DH33" s="512"/>
      <c r="DI33" s="512"/>
      <c r="DJ33" s="512"/>
      <c r="DK33" s="512"/>
      <c r="DL33" s="512"/>
      <c r="DM33" s="512"/>
      <c r="DN33" s="512"/>
      <c r="DO33" s="512"/>
      <c r="DP33" s="512"/>
      <c r="DQ33" s="512"/>
      <c r="DR33" s="512"/>
      <c r="DS33" s="512"/>
      <c r="DT33" s="512"/>
      <c r="DU33" s="512"/>
      <c r="DV33" s="512"/>
      <c r="DW33" s="512"/>
      <c r="DX33" s="512"/>
      <c r="DY33" s="512"/>
      <c r="DZ33" s="512"/>
      <c r="EA33" s="512"/>
      <c r="EB33" s="512"/>
      <c r="EC33" s="512"/>
      <c r="ED33" s="512"/>
      <c r="EE33" s="512"/>
      <c r="EF33" s="512"/>
      <c r="EG33" s="512"/>
      <c r="EH33" s="512"/>
      <c r="EI33" s="512"/>
      <c r="EJ33" s="512"/>
      <c r="EK33" s="512"/>
      <c r="EL33" s="512"/>
      <c r="EM33" s="512"/>
      <c r="EN33" s="512"/>
      <c r="EO33" s="512"/>
      <c r="EP33" s="512"/>
      <c r="EQ33" s="512"/>
      <c r="ER33" s="512"/>
      <c r="ES33" s="512"/>
      <c r="ET33" s="512"/>
      <c r="EU33" s="512"/>
      <c r="EV33" s="512"/>
      <c r="EW33" s="512"/>
      <c r="EX33" s="512"/>
      <c r="EY33" s="512"/>
      <c r="EZ33" s="512"/>
      <c r="FA33" s="512"/>
      <c r="FB33" s="512"/>
      <c r="FC33" s="512"/>
      <c r="FD33" s="512"/>
      <c r="FE33" s="512"/>
      <c r="FF33" s="512"/>
      <c r="FG33" s="512"/>
      <c r="FH33" s="512"/>
      <c r="FI33" s="512"/>
      <c r="FJ33" s="512"/>
      <c r="FK33" s="512"/>
      <c r="FL33" s="512"/>
      <c r="FM33" s="512"/>
      <c r="FN33" s="512"/>
    </row>
    <row r="34" spans="1:170" s="34" customFormat="1" ht="16.5" thickBot="1">
      <c r="A34" s="257" t="s">
        <v>15</v>
      </c>
      <c r="B34" s="513">
        <f t="shared" si="29"/>
        <v>1694</v>
      </c>
      <c r="C34" s="511"/>
      <c r="D34" s="514"/>
      <c r="E34" s="527">
        <f t="shared" si="30"/>
        <v>1752</v>
      </c>
      <c r="F34" s="528"/>
      <c r="G34" s="529"/>
      <c r="H34" s="513">
        <f t="shared" si="2"/>
        <v>1639</v>
      </c>
      <c r="I34" s="511"/>
      <c r="J34" s="514"/>
      <c r="K34" s="513">
        <f t="shared" si="3"/>
        <v>0</v>
      </c>
      <c r="L34" s="511"/>
      <c r="M34" s="514"/>
      <c r="N34" s="513">
        <f t="shared" si="4"/>
        <v>0</v>
      </c>
      <c r="O34" s="511"/>
      <c r="P34" s="514"/>
      <c r="Q34" s="513">
        <f t="shared" si="5"/>
        <v>0</v>
      </c>
      <c r="R34" s="511"/>
      <c r="S34" s="514"/>
      <c r="T34" s="513">
        <f t="shared" si="6"/>
        <v>0</v>
      </c>
      <c r="U34" s="511"/>
      <c r="V34" s="514"/>
      <c r="W34" s="513">
        <f t="shared" si="7"/>
        <v>0</v>
      </c>
      <c r="X34" s="511"/>
      <c r="Y34" s="514"/>
      <c r="Z34" s="513">
        <f t="shared" si="8"/>
        <v>0</v>
      </c>
      <c r="AA34" s="511"/>
      <c r="AB34" s="514"/>
      <c r="AC34" s="513">
        <f t="shared" si="9"/>
        <v>0</v>
      </c>
      <c r="AD34" s="511"/>
      <c r="AE34" s="514"/>
      <c r="AF34" s="513">
        <f t="shared" si="10"/>
        <v>0</v>
      </c>
      <c r="AG34" s="511"/>
      <c r="AH34" s="514"/>
      <c r="AI34" s="513">
        <f t="shared" si="11"/>
        <v>0</v>
      </c>
      <c r="AJ34" s="511"/>
      <c r="AK34" s="514"/>
      <c r="AL34" s="513">
        <f t="shared" si="12"/>
        <v>0</v>
      </c>
      <c r="AM34" s="511"/>
      <c r="AN34" s="514"/>
      <c r="AO34" s="513">
        <f t="shared" si="13"/>
        <v>0</v>
      </c>
      <c r="AP34" s="511"/>
      <c r="AQ34" s="514"/>
      <c r="AR34" s="513">
        <f t="shared" si="31"/>
        <v>0</v>
      </c>
      <c r="AS34" s="511"/>
      <c r="AT34" s="514"/>
      <c r="AU34" s="513">
        <f t="shared" si="32"/>
        <v>0</v>
      </c>
      <c r="AV34" s="511"/>
      <c r="AW34" s="514"/>
      <c r="AX34" s="513">
        <f t="shared" si="14"/>
        <v>0</v>
      </c>
      <c r="AY34" s="511"/>
      <c r="AZ34" s="514"/>
      <c r="BA34" s="513">
        <f t="shared" si="15"/>
        <v>0</v>
      </c>
      <c r="BB34" s="511"/>
      <c r="BC34" s="514"/>
      <c r="BD34" s="513">
        <f t="shared" si="16"/>
        <v>0</v>
      </c>
      <c r="BE34" s="511"/>
      <c r="BF34" s="514"/>
      <c r="BG34" s="513">
        <f t="shared" si="17"/>
        <v>0</v>
      </c>
      <c r="BH34" s="511"/>
      <c r="BI34" s="514"/>
      <c r="BJ34" s="513">
        <f t="shared" si="18"/>
        <v>0</v>
      </c>
      <c r="BK34" s="511"/>
      <c r="BL34" s="514"/>
      <c r="BM34" s="513">
        <f t="shared" si="19"/>
        <v>0</v>
      </c>
      <c r="BN34" s="511"/>
      <c r="BO34" s="514"/>
      <c r="BP34" s="513">
        <f t="shared" si="20"/>
        <v>0</v>
      </c>
      <c r="BQ34" s="511"/>
      <c r="BR34" s="514"/>
      <c r="BS34" s="513">
        <f t="shared" si="21"/>
        <v>0</v>
      </c>
      <c r="BT34" s="511"/>
      <c r="BU34" s="514"/>
      <c r="BV34" s="513">
        <f t="shared" si="22"/>
        <v>0</v>
      </c>
      <c r="BW34" s="511"/>
      <c r="BX34" s="514"/>
      <c r="BY34" s="513">
        <f t="shared" si="23"/>
        <v>0</v>
      </c>
      <c r="BZ34" s="511"/>
      <c r="CA34" s="514"/>
      <c r="CB34" s="513">
        <f t="shared" si="24"/>
        <v>0</v>
      </c>
      <c r="CC34" s="511"/>
      <c r="CD34" s="514"/>
      <c r="CE34" s="513">
        <f t="shared" si="25"/>
        <v>0</v>
      </c>
      <c r="CF34" s="511"/>
      <c r="CG34" s="514"/>
      <c r="CH34" s="513">
        <f t="shared" si="33"/>
        <v>0</v>
      </c>
      <c r="CI34" s="511"/>
      <c r="CJ34" s="514"/>
      <c r="CK34" s="513">
        <f t="shared" si="34"/>
        <v>0</v>
      </c>
      <c r="CL34" s="511"/>
      <c r="CM34" s="514"/>
      <c r="CN34" s="513">
        <f t="shared" si="26"/>
        <v>0</v>
      </c>
      <c r="CO34" s="511"/>
      <c r="CP34" s="514"/>
      <c r="CQ34" s="513">
        <f t="shared" si="27"/>
        <v>0</v>
      </c>
      <c r="CR34" s="511"/>
      <c r="CS34" s="514"/>
      <c r="CT34" s="513">
        <f t="shared" si="28"/>
        <v>0</v>
      </c>
      <c r="CU34" s="511"/>
      <c r="CV34" s="514"/>
      <c r="CW34" s="258"/>
      <c r="CX34" s="259"/>
      <c r="CY34" s="259"/>
      <c r="CZ34" s="259"/>
      <c r="DA34" s="511"/>
      <c r="DB34" s="511"/>
      <c r="DC34" s="511"/>
      <c r="DD34" s="511"/>
      <c r="DE34" s="511"/>
      <c r="DF34" s="511"/>
      <c r="DG34" s="511"/>
      <c r="DH34" s="511"/>
      <c r="DI34" s="511"/>
      <c r="DJ34" s="511"/>
      <c r="DK34" s="511"/>
      <c r="DL34" s="511"/>
      <c r="DM34" s="511"/>
      <c r="DN34" s="511"/>
      <c r="DO34" s="511"/>
      <c r="DP34" s="511"/>
      <c r="DQ34" s="511"/>
      <c r="DR34" s="511"/>
      <c r="DS34" s="511"/>
      <c r="DT34" s="511"/>
      <c r="DU34" s="511"/>
      <c r="DV34" s="511"/>
      <c r="DW34" s="511"/>
      <c r="DX34" s="511"/>
      <c r="DY34" s="511"/>
      <c r="DZ34" s="511"/>
      <c r="EA34" s="511"/>
      <c r="EB34" s="511"/>
      <c r="EC34" s="511"/>
      <c r="ED34" s="511"/>
      <c r="EE34" s="511"/>
      <c r="EF34" s="511"/>
      <c r="EG34" s="511"/>
      <c r="EH34" s="511"/>
      <c r="EI34" s="511"/>
      <c r="EJ34" s="511"/>
      <c r="EK34" s="511"/>
      <c r="EL34" s="511"/>
      <c r="EM34" s="511"/>
      <c r="EN34" s="511"/>
      <c r="EO34" s="511"/>
      <c r="EP34" s="511"/>
      <c r="EQ34" s="511"/>
      <c r="ER34" s="511"/>
      <c r="ES34" s="511"/>
      <c r="ET34" s="511"/>
      <c r="EU34" s="511"/>
      <c r="EV34" s="511"/>
      <c r="EW34" s="511"/>
      <c r="EX34" s="511"/>
      <c r="EY34" s="511"/>
      <c r="EZ34" s="511"/>
      <c r="FA34" s="511"/>
      <c r="FB34" s="511"/>
      <c r="FC34" s="511"/>
      <c r="FD34" s="511"/>
      <c r="FE34" s="511"/>
      <c r="FF34" s="511"/>
      <c r="FG34" s="511"/>
      <c r="FH34" s="511"/>
      <c r="FI34" s="511"/>
      <c r="FJ34" s="511"/>
      <c r="FK34" s="511"/>
      <c r="FL34" s="511"/>
      <c r="FM34" s="511"/>
      <c r="FN34" s="511"/>
    </row>
    <row r="35" spans="1:170" s="35" customFormat="1">
      <c r="A35" s="251"/>
      <c r="B35" s="238"/>
      <c r="C35" s="238"/>
      <c r="D35" s="238"/>
      <c r="E35" s="238"/>
      <c r="F35" s="238"/>
      <c r="G35" s="238"/>
    </row>
    <row r="36" spans="1:170" s="35" customFormat="1">
      <c r="A36" s="251"/>
      <c r="B36" s="249"/>
      <c r="C36" s="249"/>
      <c r="D36" s="249"/>
      <c r="E36" s="260" t="s">
        <v>402</v>
      </c>
      <c r="F36" s="238"/>
      <c r="G36" s="238"/>
    </row>
    <row r="37" spans="1:170" s="35" customFormat="1">
      <c r="A37" s="251"/>
      <c r="B37" s="238"/>
      <c r="C37" s="238"/>
      <c r="D37" s="238"/>
      <c r="E37" s="238"/>
      <c r="F37" s="238"/>
      <c r="G37" s="238"/>
    </row>
    <row r="38" spans="1:170" s="35" customFormat="1">
      <c r="A38" s="251"/>
      <c r="B38" s="238"/>
      <c r="C38" s="238"/>
      <c r="D38" s="238"/>
      <c r="E38" s="238"/>
      <c r="F38" s="238"/>
      <c r="G38" s="238"/>
    </row>
    <row r="39" spans="1:170" s="35" customFormat="1">
      <c r="A39" s="251"/>
      <c r="B39" s="238"/>
      <c r="C39" s="238"/>
      <c r="D39" s="238"/>
      <c r="E39" s="238"/>
      <c r="F39" s="238"/>
      <c r="G39" s="238"/>
    </row>
    <row r="40" spans="1:170" s="35" customFormat="1">
      <c r="A40" s="251"/>
      <c r="B40" s="238"/>
      <c r="C40" s="238"/>
      <c r="D40" s="238"/>
      <c r="E40" s="238"/>
      <c r="F40" s="238"/>
      <c r="G40" s="238"/>
    </row>
    <row r="41" spans="1:170" s="35" customFormat="1">
      <c r="A41" s="251"/>
      <c r="B41" s="238"/>
      <c r="C41" s="238"/>
      <c r="D41" s="238"/>
      <c r="E41" s="238"/>
      <c r="F41" s="238"/>
      <c r="G41" s="238"/>
    </row>
    <row r="42" spans="1:170" s="35" customFormat="1">
      <c r="A42" s="251"/>
      <c r="B42" s="238"/>
      <c r="C42" s="238"/>
      <c r="D42" s="238"/>
      <c r="E42" s="238"/>
      <c r="F42" s="238"/>
      <c r="G42" s="238"/>
    </row>
    <row r="43" spans="1:170" s="35" customFormat="1">
      <c r="A43" s="251"/>
      <c r="B43" s="238"/>
      <c r="C43" s="238"/>
      <c r="D43" s="238"/>
      <c r="E43" s="238"/>
      <c r="F43" s="238"/>
      <c r="G43" s="238"/>
    </row>
    <row r="44" spans="1:170" s="35" customFormat="1">
      <c r="A44" s="251"/>
      <c r="B44" s="238"/>
      <c r="C44" s="238"/>
      <c r="D44" s="238"/>
      <c r="E44" s="238"/>
      <c r="F44" s="238"/>
      <c r="G44" s="238"/>
    </row>
    <row r="45" spans="1:170" s="35" customFormat="1">
      <c r="A45" s="251"/>
      <c r="B45" s="238"/>
      <c r="C45" s="238"/>
      <c r="D45" s="238"/>
      <c r="E45" s="238"/>
      <c r="F45" s="238"/>
      <c r="G45" s="238"/>
    </row>
    <row r="46" spans="1:170" s="35" customFormat="1">
      <c r="A46" s="251"/>
      <c r="B46" s="238"/>
      <c r="C46" s="238"/>
      <c r="D46" s="238"/>
      <c r="E46" s="238"/>
      <c r="F46" s="238"/>
      <c r="G46" s="238"/>
    </row>
    <row r="47" spans="1:170" s="35" customFormat="1">
      <c r="A47" s="251"/>
      <c r="B47" s="238"/>
      <c r="C47" s="238"/>
      <c r="D47" s="238"/>
      <c r="E47" s="238"/>
      <c r="F47" s="238"/>
      <c r="G47" s="238"/>
    </row>
    <row r="48" spans="1:170" s="35" customFormat="1">
      <c r="A48" s="251"/>
      <c r="B48" s="238"/>
      <c r="C48" s="238"/>
      <c r="D48" s="238"/>
      <c r="E48" s="238"/>
      <c r="F48" s="238"/>
      <c r="G48" s="238"/>
    </row>
    <row r="49" spans="1:7" s="35" customFormat="1">
      <c r="A49" s="251"/>
      <c r="B49" s="238"/>
      <c r="C49" s="238"/>
      <c r="D49" s="238"/>
      <c r="E49" s="238"/>
      <c r="F49" s="238"/>
      <c r="G49" s="238"/>
    </row>
    <row r="50" spans="1:7" s="35" customFormat="1">
      <c r="A50" s="251"/>
      <c r="B50" s="238"/>
      <c r="C50" s="238"/>
      <c r="D50" s="238"/>
      <c r="E50" s="238"/>
      <c r="F50" s="238"/>
      <c r="G50" s="238"/>
    </row>
    <row r="51" spans="1:7" s="35" customFormat="1">
      <c r="A51" s="251"/>
      <c r="B51" s="238"/>
      <c r="C51" s="238"/>
      <c r="D51" s="238"/>
      <c r="E51" s="238"/>
      <c r="F51" s="238"/>
      <c r="G51" s="238"/>
    </row>
    <row r="52" spans="1:7" s="35" customFormat="1">
      <c r="A52" s="251"/>
      <c r="B52" s="238"/>
      <c r="C52" s="238"/>
      <c r="D52" s="238"/>
      <c r="E52" s="238"/>
      <c r="F52" s="238"/>
      <c r="G52" s="238"/>
    </row>
    <row r="53" spans="1:7" s="35" customFormat="1">
      <c r="A53" s="251"/>
      <c r="B53" s="238"/>
      <c r="C53" s="238"/>
      <c r="D53" s="238"/>
      <c r="E53" s="238"/>
      <c r="F53" s="238"/>
      <c r="G53" s="238"/>
    </row>
    <row r="54" spans="1:7" s="35" customFormat="1">
      <c r="A54" s="251"/>
      <c r="B54" s="238"/>
      <c r="C54" s="238"/>
      <c r="D54" s="238"/>
      <c r="E54" s="238"/>
      <c r="F54" s="238"/>
      <c r="G54" s="238"/>
    </row>
    <row r="55" spans="1:7" s="35" customFormat="1">
      <c r="A55" s="251"/>
      <c r="B55" s="238"/>
      <c r="C55" s="238"/>
      <c r="D55" s="238"/>
      <c r="E55" s="238"/>
      <c r="F55" s="238"/>
      <c r="G55" s="238"/>
    </row>
    <row r="56" spans="1:7" s="35" customFormat="1">
      <c r="A56" s="251"/>
      <c r="B56" s="238"/>
      <c r="C56" s="238"/>
      <c r="D56" s="238"/>
      <c r="E56" s="238"/>
      <c r="F56" s="238"/>
      <c r="G56" s="238"/>
    </row>
    <row r="57" spans="1:7" s="35" customFormat="1">
      <c r="A57" s="251"/>
      <c r="B57" s="238"/>
      <c r="C57" s="238"/>
      <c r="D57" s="238"/>
      <c r="E57" s="238"/>
      <c r="F57" s="238"/>
      <c r="G57" s="238"/>
    </row>
    <row r="58" spans="1:7" s="35" customFormat="1">
      <c r="A58" s="251"/>
      <c r="B58" s="238"/>
      <c r="C58" s="238"/>
      <c r="D58" s="238"/>
      <c r="E58" s="238"/>
      <c r="F58" s="238"/>
      <c r="G58" s="238"/>
    </row>
    <row r="59" spans="1:7" s="35" customFormat="1">
      <c r="A59" s="251"/>
      <c r="B59" s="238"/>
      <c r="C59" s="238"/>
      <c r="D59" s="238"/>
      <c r="E59" s="238"/>
      <c r="F59" s="238"/>
      <c r="G59" s="238"/>
    </row>
    <row r="60" spans="1:7" s="35" customFormat="1">
      <c r="A60" s="251"/>
      <c r="B60" s="238"/>
      <c r="C60" s="238"/>
      <c r="D60" s="238"/>
      <c r="E60" s="238"/>
      <c r="F60" s="238"/>
      <c r="G60" s="238"/>
    </row>
    <row r="61" spans="1:7" s="35" customFormat="1">
      <c r="A61" s="251"/>
      <c r="B61" s="238"/>
      <c r="C61" s="238"/>
      <c r="D61" s="238"/>
      <c r="E61" s="238"/>
      <c r="F61" s="238"/>
      <c r="G61" s="238"/>
    </row>
    <row r="62" spans="1:7" s="35" customFormat="1">
      <c r="A62" s="251"/>
      <c r="B62" s="238"/>
      <c r="C62" s="238"/>
      <c r="D62" s="238"/>
      <c r="E62" s="238"/>
      <c r="F62" s="238"/>
      <c r="G62" s="238"/>
    </row>
    <row r="63" spans="1:7" s="35" customFormat="1">
      <c r="A63" s="251"/>
      <c r="B63" s="238"/>
      <c r="C63" s="238"/>
      <c r="D63" s="238"/>
      <c r="E63" s="238"/>
      <c r="F63" s="238"/>
      <c r="G63" s="238"/>
    </row>
    <row r="64" spans="1:7" s="35" customFormat="1">
      <c r="A64" s="251"/>
      <c r="B64" s="238"/>
      <c r="C64" s="238"/>
      <c r="D64" s="238"/>
      <c r="E64" s="238"/>
      <c r="F64" s="238"/>
      <c r="G64" s="238"/>
    </row>
    <row r="65" spans="1:7" s="35" customFormat="1">
      <c r="A65" s="251"/>
      <c r="B65" s="238"/>
      <c r="C65" s="238"/>
      <c r="D65" s="238"/>
      <c r="E65" s="238"/>
      <c r="F65" s="238"/>
      <c r="G65" s="238"/>
    </row>
    <row r="66" spans="1:7" s="35" customFormat="1">
      <c r="A66" s="251"/>
      <c r="B66" s="238"/>
      <c r="C66" s="238"/>
      <c r="D66" s="238"/>
      <c r="E66" s="238"/>
      <c r="F66" s="238"/>
      <c r="G66" s="238"/>
    </row>
    <row r="67" spans="1:7" s="35" customFormat="1">
      <c r="A67" s="251"/>
      <c r="B67" s="238"/>
      <c r="C67" s="238"/>
      <c r="D67" s="238"/>
      <c r="E67" s="238"/>
      <c r="F67" s="238"/>
      <c r="G67" s="238"/>
    </row>
    <row r="68" spans="1:7" s="35" customFormat="1">
      <c r="A68" s="251"/>
      <c r="B68" s="238"/>
      <c r="C68" s="238"/>
      <c r="D68" s="238"/>
      <c r="E68" s="238"/>
      <c r="F68" s="238"/>
      <c r="G68" s="238"/>
    </row>
    <row r="69" spans="1:7" s="35" customFormat="1">
      <c r="A69" s="251"/>
      <c r="B69" s="238"/>
      <c r="C69" s="238"/>
      <c r="D69" s="238"/>
      <c r="E69" s="238"/>
      <c r="F69" s="238"/>
      <c r="G69" s="238"/>
    </row>
    <row r="70" spans="1:7" s="35" customFormat="1">
      <c r="A70" s="251"/>
      <c r="B70" s="238"/>
      <c r="C70" s="238"/>
      <c r="D70" s="238"/>
      <c r="E70" s="238"/>
      <c r="F70" s="238"/>
      <c r="G70" s="238"/>
    </row>
    <row r="71" spans="1:7" s="35" customFormat="1">
      <c r="A71" s="251"/>
      <c r="B71" s="238"/>
      <c r="C71" s="238"/>
      <c r="D71" s="238"/>
      <c r="E71" s="238"/>
      <c r="F71" s="238"/>
      <c r="G71" s="238"/>
    </row>
    <row r="72" spans="1:7" s="35" customFormat="1">
      <c r="A72" s="251"/>
      <c r="B72" s="238"/>
      <c r="C72" s="238"/>
      <c r="D72" s="238"/>
      <c r="E72" s="238"/>
      <c r="F72" s="238"/>
      <c r="G72" s="238"/>
    </row>
    <row r="73" spans="1:7" s="35" customFormat="1">
      <c r="A73" s="251"/>
      <c r="B73" s="238"/>
      <c r="C73" s="238"/>
      <c r="D73" s="238"/>
      <c r="E73" s="238"/>
      <c r="F73" s="238"/>
      <c r="G73" s="238"/>
    </row>
    <row r="74" spans="1:7" s="35" customFormat="1">
      <c r="A74" s="251"/>
      <c r="B74" s="238"/>
      <c r="C74" s="238"/>
      <c r="D74" s="238"/>
      <c r="E74" s="238"/>
      <c r="F74" s="238"/>
      <c r="G74" s="238"/>
    </row>
    <row r="75" spans="1:7" s="35" customFormat="1">
      <c r="A75" s="251"/>
      <c r="B75" s="238"/>
      <c r="C75" s="238"/>
      <c r="D75" s="238"/>
      <c r="E75" s="238"/>
      <c r="F75" s="238"/>
      <c r="G75" s="238"/>
    </row>
    <row r="76" spans="1:7" s="35" customFormat="1">
      <c r="A76" s="251"/>
      <c r="B76" s="238"/>
      <c r="C76" s="238"/>
      <c r="D76" s="238"/>
      <c r="E76" s="238"/>
      <c r="F76" s="238"/>
      <c r="G76" s="238"/>
    </row>
    <row r="77" spans="1:7" s="35" customFormat="1">
      <c r="A77" s="251"/>
      <c r="B77" s="238"/>
      <c r="C77" s="238"/>
      <c r="D77" s="238"/>
      <c r="E77" s="238"/>
      <c r="F77" s="238"/>
      <c r="G77" s="238"/>
    </row>
    <row r="78" spans="1:7" s="35" customFormat="1">
      <c r="A78" s="251"/>
      <c r="B78" s="238"/>
      <c r="C78" s="238"/>
      <c r="D78" s="238"/>
      <c r="E78" s="238"/>
      <c r="F78" s="238"/>
      <c r="G78" s="238"/>
    </row>
    <row r="79" spans="1:7" s="35" customFormat="1">
      <c r="A79" s="251"/>
      <c r="B79" s="238"/>
      <c r="C79" s="238"/>
      <c r="D79" s="238"/>
      <c r="E79" s="238"/>
      <c r="F79" s="238"/>
      <c r="G79" s="238"/>
    </row>
    <row r="80" spans="1:7" s="35" customFormat="1">
      <c r="A80" s="251"/>
      <c r="B80" s="238"/>
      <c r="C80" s="238"/>
      <c r="D80" s="238"/>
      <c r="E80" s="238"/>
      <c r="F80" s="238"/>
      <c r="G80" s="238"/>
    </row>
    <row r="81" spans="1:7" s="35" customFormat="1">
      <c r="A81" s="251"/>
      <c r="B81" s="238"/>
      <c r="C81" s="238"/>
      <c r="D81" s="238"/>
      <c r="E81" s="238"/>
      <c r="F81" s="238"/>
      <c r="G81" s="238"/>
    </row>
    <row r="82" spans="1:7" s="35" customFormat="1">
      <c r="A82" s="251"/>
      <c r="B82" s="238"/>
      <c r="C82" s="238"/>
      <c r="D82" s="238"/>
      <c r="E82" s="238"/>
      <c r="F82" s="238"/>
      <c r="G82" s="238"/>
    </row>
    <row r="83" spans="1:7" s="35" customFormat="1">
      <c r="A83" s="251"/>
      <c r="B83" s="238"/>
      <c r="C83" s="238"/>
      <c r="D83" s="238"/>
      <c r="E83" s="238"/>
      <c r="F83" s="238"/>
      <c r="G83" s="238"/>
    </row>
    <row r="84" spans="1:7" s="35" customFormat="1">
      <c r="A84" s="251"/>
      <c r="B84" s="238"/>
      <c r="C84" s="238"/>
      <c r="D84" s="238"/>
      <c r="E84" s="238"/>
      <c r="F84" s="238"/>
      <c r="G84" s="238"/>
    </row>
    <row r="85" spans="1:7" s="35" customFormat="1">
      <c r="A85" s="251"/>
      <c r="B85" s="238"/>
      <c r="C85" s="238"/>
      <c r="D85" s="238"/>
      <c r="E85" s="238"/>
      <c r="F85" s="238"/>
      <c r="G85" s="238"/>
    </row>
    <row r="86" spans="1:7" s="35" customFormat="1">
      <c r="A86" s="251"/>
      <c r="B86" s="238"/>
      <c r="C86" s="238"/>
      <c r="D86" s="238"/>
      <c r="E86" s="238"/>
      <c r="F86" s="238"/>
      <c r="G86" s="238"/>
    </row>
    <row r="87" spans="1:7" s="35" customFormat="1">
      <c r="A87" s="251"/>
      <c r="B87" s="238"/>
      <c r="C87" s="238"/>
      <c r="D87" s="238"/>
      <c r="E87" s="238"/>
      <c r="F87" s="238"/>
      <c r="G87" s="238"/>
    </row>
    <row r="88" spans="1:7" s="35" customFormat="1">
      <c r="A88" s="251"/>
      <c r="B88" s="238"/>
      <c r="C88" s="238"/>
      <c r="D88" s="238"/>
      <c r="E88" s="238"/>
      <c r="F88" s="238"/>
      <c r="G88" s="238"/>
    </row>
    <row r="89" spans="1:7" s="35" customFormat="1">
      <c r="A89" s="251"/>
      <c r="B89" s="238"/>
      <c r="C89" s="238"/>
      <c r="D89" s="238"/>
      <c r="E89" s="238"/>
      <c r="F89" s="238"/>
      <c r="G89" s="238"/>
    </row>
    <row r="90" spans="1:7" s="35" customFormat="1">
      <c r="A90" s="251"/>
      <c r="B90" s="238"/>
      <c r="C90" s="238"/>
      <c r="D90" s="238"/>
      <c r="E90" s="238"/>
      <c r="F90" s="238"/>
      <c r="G90" s="238"/>
    </row>
    <row r="91" spans="1:7" s="35" customFormat="1">
      <c r="A91" s="251"/>
      <c r="B91" s="238"/>
      <c r="C91" s="238"/>
      <c r="D91" s="238"/>
      <c r="E91" s="238"/>
      <c r="F91" s="238"/>
      <c r="G91" s="238"/>
    </row>
    <row r="92" spans="1:7" s="35" customFormat="1">
      <c r="A92" s="251"/>
      <c r="B92" s="238"/>
      <c r="C92" s="238"/>
      <c r="D92" s="238"/>
      <c r="E92" s="238"/>
      <c r="F92" s="238"/>
      <c r="G92" s="238"/>
    </row>
    <row r="93" spans="1:7" s="35" customFormat="1">
      <c r="A93" s="251"/>
      <c r="B93" s="238"/>
      <c r="C93" s="238"/>
      <c r="D93" s="238"/>
      <c r="E93" s="238"/>
      <c r="F93" s="238"/>
      <c r="G93" s="238"/>
    </row>
    <row r="94" spans="1:7" s="35" customFormat="1">
      <c r="A94" s="251"/>
      <c r="B94" s="238"/>
      <c r="C94" s="238"/>
      <c r="D94" s="238"/>
      <c r="E94" s="238"/>
      <c r="F94" s="238"/>
      <c r="G94" s="238"/>
    </row>
    <row r="95" spans="1:7" s="35" customFormat="1">
      <c r="A95" s="251"/>
      <c r="B95" s="238"/>
      <c r="C95" s="238"/>
      <c r="D95" s="238"/>
      <c r="E95" s="238"/>
      <c r="F95" s="238"/>
      <c r="G95" s="238"/>
    </row>
    <row r="96" spans="1:7" s="35" customFormat="1">
      <c r="A96" s="251"/>
      <c r="B96" s="238"/>
      <c r="C96" s="238"/>
      <c r="D96" s="238"/>
      <c r="E96" s="238"/>
      <c r="F96" s="238"/>
      <c r="G96" s="238"/>
    </row>
    <row r="97" spans="1:7" s="35" customFormat="1">
      <c r="A97" s="251"/>
      <c r="B97" s="238"/>
      <c r="C97" s="238"/>
      <c r="D97" s="238"/>
      <c r="E97" s="238"/>
      <c r="F97" s="238"/>
      <c r="G97" s="238"/>
    </row>
    <row r="98" spans="1:7" s="35" customFormat="1">
      <c r="A98" s="251"/>
      <c r="B98" s="238"/>
      <c r="C98" s="238"/>
      <c r="D98" s="238"/>
      <c r="E98" s="238"/>
      <c r="F98" s="238"/>
      <c r="G98" s="238"/>
    </row>
    <row r="99" spans="1:7" s="35" customFormat="1">
      <c r="A99" s="251"/>
      <c r="B99" s="238"/>
      <c r="C99" s="238"/>
      <c r="D99" s="238"/>
      <c r="E99" s="238"/>
      <c r="F99" s="238"/>
      <c r="G99" s="238"/>
    </row>
    <row r="100" spans="1:7" s="35" customFormat="1">
      <c r="A100" s="251"/>
      <c r="B100" s="238"/>
      <c r="C100" s="238"/>
      <c r="D100" s="238"/>
      <c r="E100" s="238"/>
      <c r="F100" s="238"/>
      <c r="G100" s="238"/>
    </row>
    <row r="101" spans="1:7" s="35" customFormat="1">
      <c r="A101" s="251"/>
      <c r="B101" s="238"/>
      <c r="C101" s="238"/>
      <c r="D101" s="238"/>
      <c r="E101" s="238"/>
      <c r="F101" s="238"/>
      <c r="G101" s="238"/>
    </row>
    <row r="102" spans="1:7" s="35" customFormat="1">
      <c r="A102" s="251"/>
      <c r="B102" s="238"/>
      <c r="C102" s="238"/>
      <c r="D102" s="238"/>
      <c r="E102" s="238"/>
      <c r="F102" s="238"/>
      <c r="G102" s="238"/>
    </row>
    <row r="103" spans="1:7" s="35" customFormat="1">
      <c r="A103" s="251"/>
      <c r="B103" s="238"/>
      <c r="C103" s="238"/>
      <c r="D103" s="238"/>
      <c r="E103" s="238"/>
      <c r="F103" s="238"/>
      <c r="G103" s="238"/>
    </row>
    <row r="104" spans="1:7" s="35" customFormat="1">
      <c r="A104" s="251"/>
      <c r="B104" s="238"/>
      <c r="C104" s="238"/>
      <c r="D104" s="238"/>
      <c r="E104" s="238"/>
      <c r="F104" s="238"/>
      <c r="G104" s="238"/>
    </row>
    <row r="105" spans="1:7" s="35" customFormat="1">
      <c r="A105" s="251"/>
      <c r="B105" s="238"/>
      <c r="C105" s="238"/>
      <c r="D105" s="238"/>
      <c r="E105" s="238"/>
      <c r="F105" s="238"/>
      <c r="G105" s="238"/>
    </row>
    <row r="106" spans="1:7" s="35" customFormat="1">
      <c r="A106" s="251"/>
      <c r="B106" s="238"/>
      <c r="C106" s="238"/>
      <c r="D106" s="238"/>
      <c r="E106" s="238"/>
      <c r="F106" s="238"/>
      <c r="G106" s="238"/>
    </row>
    <row r="107" spans="1:7" s="35" customFormat="1">
      <c r="A107" s="251"/>
      <c r="B107" s="238"/>
      <c r="C107" s="238"/>
      <c r="D107" s="238"/>
      <c r="E107" s="238"/>
      <c r="F107" s="238"/>
      <c r="G107" s="238"/>
    </row>
    <row r="108" spans="1:7" s="35" customFormat="1">
      <c r="A108" s="251"/>
      <c r="B108" s="238"/>
      <c r="C108" s="238"/>
      <c r="D108" s="238"/>
      <c r="E108" s="238"/>
      <c r="F108" s="238"/>
      <c r="G108" s="238"/>
    </row>
    <row r="109" spans="1:7" s="35" customFormat="1">
      <c r="A109" s="251"/>
      <c r="B109" s="238"/>
      <c r="C109" s="238"/>
      <c r="D109" s="238"/>
      <c r="E109" s="238"/>
      <c r="F109" s="238"/>
      <c r="G109" s="238"/>
    </row>
    <row r="110" spans="1:7" s="35" customFormat="1">
      <c r="A110" s="251"/>
      <c r="B110" s="238"/>
      <c r="C110" s="238"/>
      <c r="D110" s="238"/>
      <c r="E110" s="238"/>
      <c r="F110" s="238"/>
      <c r="G110" s="238"/>
    </row>
    <row r="111" spans="1:7" s="35" customFormat="1">
      <c r="A111" s="251"/>
      <c r="B111" s="238"/>
      <c r="C111" s="238"/>
      <c r="D111" s="238"/>
      <c r="E111" s="238"/>
      <c r="F111" s="238"/>
      <c r="G111" s="238"/>
    </row>
    <row r="112" spans="1:7" s="35" customFormat="1">
      <c r="A112" s="251"/>
      <c r="B112" s="238"/>
      <c r="C112" s="238"/>
      <c r="D112" s="238"/>
      <c r="E112" s="238"/>
      <c r="F112" s="238"/>
      <c r="G112" s="238"/>
    </row>
    <row r="113" spans="1:7" s="35" customFormat="1">
      <c r="A113" s="251"/>
      <c r="B113" s="238"/>
      <c r="C113" s="238"/>
      <c r="D113" s="238"/>
      <c r="E113" s="238"/>
      <c r="F113" s="238"/>
      <c r="G113" s="238"/>
    </row>
    <row r="114" spans="1:7" s="35" customFormat="1">
      <c r="A114" s="251"/>
      <c r="B114" s="238"/>
      <c r="C114" s="238"/>
      <c r="D114" s="238"/>
      <c r="E114" s="238"/>
      <c r="F114" s="238"/>
      <c r="G114" s="238"/>
    </row>
    <row r="115" spans="1:7" s="35" customFormat="1">
      <c r="A115" s="251"/>
      <c r="B115" s="238"/>
      <c r="C115" s="238"/>
      <c r="D115" s="238"/>
      <c r="E115" s="238"/>
      <c r="F115" s="238"/>
      <c r="G115" s="238"/>
    </row>
    <row r="116" spans="1:7" s="35" customFormat="1">
      <c r="A116" s="251"/>
      <c r="B116" s="238"/>
      <c r="C116" s="238"/>
      <c r="D116" s="238"/>
      <c r="E116" s="238"/>
      <c r="F116" s="238"/>
      <c r="G116" s="238"/>
    </row>
    <row r="117" spans="1:7" s="35" customFormat="1">
      <c r="A117" s="251"/>
      <c r="B117" s="238"/>
      <c r="C117" s="238"/>
      <c r="D117" s="238"/>
      <c r="E117" s="238"/>
      <c r="F117" s="238"/>
      <c r="G117" s="238"/>
    </row>
    <row r="118" spans="1:7" s="35" customFormat="1">
      <c r="A118" s="251"/>
      <c r="B118" s="238"/>
      <c r="C118" s="238"/>
      <c r="D118" s="238"/>
      <c r="E118" s="238"/>
      <c r="F118" s="238"/>
      <c r="G118" s="238"/>
    </row>
    <row r="119" spans="1:7" s="35" customFormat="1">
      <c r="A119" s="251"/>
      <c r="B119" s="238"/>
      <c r="C119" s="238"/>
      <c r="D119" s="238"/>
      <c r="E119" s="238"/>
      <c r="F119" s="238"/>
      <c r="G119" s="238"/>
    </row>
    <row r="120" spans="1:7" s="35" customFormat="1">
      <c r="A120" s="251"/>
      <c r="B120" s="238"/>
      <c r="C120" s="238"/>
      <c r="D120" s="238"/>
      <c r="E120" s="238"/>
      <c r="F120" s="238"/>
      <c r="G120" s="238"/>
    </row>
    <row r="121" spans="1:7" s="35" customFormat="1">
      <c r="A121" s="251"/>
      <c r="B121" s="238"/>
      <c r="C121" s="238"/>
      <c r="D121" s="238"/>
      <c r="E121" s="238"/>
      <c r="F121" s="238"/>
      <c r="G121" s="238"/>
    </row>
    <row r="122" spans="1:7" s="35" customFormat="1">
      <c r="A122" s="251"/>
      <c r="B122" s="238"/>
      <c r="C122" s="238"/>
      <c r="D122" s="238"/>
      <c r="E122" s="238"/>
      <c r="F122" s="238"/>
      <c r="G122" s="238"/>
    </row>
    <row r="123" spans="1:7" s="35" customFormat="1">
      <c r="A123" s="251"/>
      <c r="B123" s="238"/>
      <c r="C123" s="238"/>
      <c r="D123" s="238"/>
      <c r="E123" s="238"/>
      <c r="F123" s="238"/>
      <c r="G123" s="238"/>
    </row>
  </sheetData>
  <mergeCells count="969">
    <mergeCell ref="B1:D1"/>
    <mergeCell ref="B19:D19"/>
    <mergeCell ref="B20:D20"/>
    <mergeCell ref="B21:D21"/>
    <mergeCell ref="B30:D30"/>
    <mergeCell ref="B31:D31"/>
    <mergeCell ref="B32:D32"/>
    <mergeCell ref="B33:D33"/>
    <mergeCell ref="B22:D22"/>
    <mergeCell ref="B23:D23"/>
    <mergeCell ref="B24:D24"/>
    <mergeCell ref="B25:D25"/>
    <mergeCell ref="B26:D26"/>
    <mergeCell ref="B27:D27"/>
    <mergeCell ref="E33:G33"/>
    <mergeCell ref="E34:G34"/>
    <mergeCell ref="B18:D18"/>
    <mergeCell ref="E18:G18"/>
    <mergeCell ref="H1:J1"/>
    <mergeCell ref="K1:M1"/>
    <mergeCell ref="E27:G27"/>
    <mergeCell ref="E28:G28"/>
    <mergeCell ref="E29:G29"/>
    <mergeCell ref="E30:G30"/>
    <mergeCell ref="E31:G31"/>
    <mergeCell ref="E32:G32"/>
    <mergeCell ref="B34:D34"/>
    <mergeCell ref="E1:G1"/>
    <mergeCell ref="E19:G19"/>
    <mergeCell ref="E20:G20"/>
    <mergeCell ref="E21:G21"/>
    <mergeCell ref="E22:G22"/>
    <mergeCell ref="E23:G23"/>
    <mergeCell ref="E24:G24"/>
    <mergeCell ref="E25:G25"/>
    <mergeCell ref="E26:G26"/>
    <mergeCell ref="B28:D28"/>
    <mergeCell ref="B29:D29"/>
    <mergeCell ref="AL1:AN1"/>
    <mergeCell ref="AO1:AQ1"/>
    <mergeCell ref="AR1:AT1"/>
    <mergeCell ref="AU1:AW1"/>
    <mergeCell ref="N1:P1"/>
    <mergeCell ref="Q1:S1"/>
    <mergeCell ref="T1:V1"/>
    <mergeCell ref="W1:Y1"/>
    <mergeCell ref="Z1:AB1"/>
    <mergeCell ref="AC1:AE1"/>
    <mergeCell ref="CH1:CJ1"/>
    <mergeCell ref="CK1:CM1"/>
    <mergeCell ref="CN1:CP1"/>
    <mergeCell ref="CQ1:CS1"/>
    <mergeCell ref="CT1:CV1"/>
    <mergeCell ref="H18:J18"/>
    <mergeCell ref="K18:M18"/>
    <mergeCell ref="N18:P18"/>
    <mergeCell ref="Q18:S18"/>
    <mergeCell ref="T18:V18"/>
    <mergeCell ref="BP1:BR1"/>
    <mergeCell ref="BS1:BU1"/>
    <mergeCell ref="BV1:BX1"/>
    <mergeCell ref="BY1:CA1"/>
    <mergeCell ref="CB1:CD1"/>
    <mergeCell ref="CE1:CG1"/>
    <mergeCell ref="AX1:AZ1"/>
    <mergeCell ref="BA1:BC1"/>
    <mergeCell ref="BD1:BF1"/>
    <mergeCell ref="BG1:BI1"/>
    <mergeCell ref="BJ1:BL1"/>
    <mergeCell ref="BM1:BO1"/>
    <mergeCell ref="AF1:AH1"/>
    <mergeCell ref="AI1:AK1"/>
    <mergeCell ref="AO18:AQ18"/>
    <mergeCell ref="H19:J19"/>
    <mergeCell ref="K19:M19"/>
    <mergeCell ref="N19:P19"/>
    <mergeCell ref="Q19:S19"/>
    <mergeCell ref="T19:V19"/>
    <mergeCell ref="W19:Y19"/>
    <mergeCell ref="Z19:AB19"/>
    <mergeCell ref="AC19:AE19"/>
    <mergeCell ref="AF19:AH19"/>
    <mergeCell ref="W18:Y18"/>
    <mergeCell ref="Z18:AB18"/>
    <mergeCell ref="AC18:AE18"/>
    <mergeCell ref="AF18:AH18"/>
    <mergeCell ref="AI18:AK18"/>
    <mergeCell ref="AL18:AN18"/>
    <mergeCell ref="AI19:AK19"/>
    <mergeCell ref="AL19:AN19"/>
    <mergeCell ref="AO19:AQ19"/>
    <mergeCell ref="AI20:AK20"/>
    <mergeCell ref="AL20:AN20"/>
    <mergeCell ref="AO20:AQ20"/>
    <mergeCell ref="H21:J21"/>
    <mergeCell ref="K21:M21"/>
    <mergeCell ref="N21:P21"/>
    <mergeCell ref="Q21:S21"/>
    <mergeCell ref="T21:V21"/>
    <mergeCell ref="AO21:AQ21"/>
    <mergeCell ref="W21:Y21"/>
    <mergeCell ref="Z21:AB21"/>
    <mergeCell ref="AC21:AE21"/>
    <mergeCell ref="AF21:AH21"/>
    <mergeCell ref="AI21:AK21"/>
    <mergeCell ref="AL21:AN21"/>
    <mergeCell ref="H20:J20"/>
    <mergeCell ref="K20:M20"/>
    <mergeCell ref="N20:P20"/>
    <mergeCell ref="Q20:S20"/>
    <mergeCell ref="T20:V20"/>
    <mergeCell ref="W20:Y20"/>
    <mergeCell ref="Z20:AB20"/>
    <mergeCell ref="AC20:AE20"/>
    <mergeCell ref="AF20:AH20"/>
    <mergeCell ref="AI22:AK22"/>
    <mergeCell ref="AL22:AN22"/>
    <mergeCell ref="AO22:AQ22"/>
    <mergeCell ref="H23:J23"/>
    <mergeCell ref="K23:M23"/>
    <mergeCell ref="N23:P23"/>
    <mergeCell ref="Q23:S23"/>
    <mergeCell ref="T23:V23"/>
    <mergeCell ref="W23:Y23"/>
    <mergeCell ref="Z23:AB23"/>
    <mergeCell ref="AC23:AE23"/>
    <mergeCell ref="AF23:AH23"/>
    <mergeCell ref="AI23:AK23"/>
    <mergeCell ref="AL23:AN23"/>
    <mergeCell ref="AO23:AQ23"/>
    <mergeCell ref="H22:J22"/>
    <mergeCell ref="K22:M22"/>
    <mergeCell ref="N22:P22"/>
    <mergeCell ref="Q22:S22"/>
    <mergeCell ref="T22:V22"/>
    <mergeCell ref="W22:Y22"/>
    <mergeCell ref="Z22:AB22"/>
    <mergeCell ref="AC22:AE22"/>
    <mergeCell ref="AF22:AH22"/>
    <mergeCell ref="H24:J24"/>
    <mergeCell ref="K24:M24"/>
    <mergeCell ref="N24:P24"/>
    <mergeCell ref="Q24:S24"/>
    <mergeCell ref="T24:V24"/>
    <mergeCell ref="AO24:AQ24"/>
    <mergeCell ref="H25:J25"/>
    <mergeCell ref="K25:M25"/>
    <mergeCell ref="N25:P25"/>
    <mergeCell ref="Q25:S25"/>
    <mergeCell ref="T25:V25"/>
    <mergeCell ref="W25:Y25"/>
    <mergeCell ref="Z25:AB25"/>
    <mergeCell ref="AC25:AE25"/>
    <mergeCell ref="AF25:AH25"/>
    <mergeCell ref="W24:Y24"/>
    <mergeCell ref="Z24:AB24"/>
    <mergeCell ref="AC24:AE24"/>
    <mergeCell ref="AF24:AH24"/>
    <mergeCell ref="AI24:AK24"/>
    <mergeCell ref="AL24:AN24"/>
    <mergeCell ref="AI25:AK25"/>
    <mergeCell ref="AL25:AN25"/>
    <mergeCell ref="AO25:AQ25"/>
    <mergeCell ref="AI26:AK26"/>
    <mergeCell ref="AL26:AN26"/>
    <mergeCell ref="AO26:AQ26"/>
    <mergeCell ref="H27:J27"/>
    <mergeCell ref="K27:M27"/>
    <mergeCell ref="N27:P27"/>
    <mergeCell ref="Q27:S27"/>
    <mergeCell ref="T27:V27"/>
    <mergeCell ref="AO27:AQ27"/>
    <mergeCell ref="W27:Y27"/>
    <mergeCell ref="Z27:AB27"/>
    <mergeCell ref="AC27:AE27"/>
    <mergeCell ref="AF27:AH27"/>
    <mergeCell ref="AI27:AK27"/>
    <mergeCell ref="AL27:AN27"/>
    <mergeCell ref="H26:J26"/>
    <mergeCell ref="K26:M26"/>
    <mergeCell ref="N26:P26"/>
    <mergeCell ref="Q26:S26"/>
    <mergeCell ref="T26:V26"/>
    <mergeCell ref="W26:Y26"/>
    <mergeCell ref="Z26:AB26"/>
    <mergeCell ref="AC26:AE26"/>
    <mergeCell ref="AF26:AH26"/>
    <mergeCell ref="AI28:AK28"/>
    <mergeCell ref="AL28:AN28"/>
    <mergeCell ref="AO28:AQ28"/>
    <mergeCell ref="H29:J29"/>
    <mergeCell ref="K29:M29"/>
    <mergeCell ref="N29:P29"/>
    <mergeCell ref="Q29:S29"/>
    <mergeCell ref="T29:V29"/>
    <mergeCell ref="W29:Y29"/>
    <mergeCell ref="Z29:AB29"/>
    <mergeCell ref="AC29:AE29"/>
    <mergeCell ref="AF29:AH29"/>
    <mergeCell ref="AI29:AK29"/>
    <mergeCell ref="AL29:AN29"/>
    <mergeCell ref="AO29:AQ29"/>
    <mergeCell ref="H28:J28"/>
    <mergeCell ref="K28:M28"/>
    <mergeCell ref="N28:P28"/>
    <mergeCell ref="Q28:S28"/>
    <mergeCell ref="T28:V28"/>
    <mergeCell ref="W28:Y28"/>
    <mergeCell ref="Z28:AB28"/>
    <mergeCell ref="AC28:AE28"/>
    <mergeCell ref="AF28:AH28"/>
    <mergeCell ref="H30:J30"/>
    <mergeCell ref="K30:M30"/>
    <mergeCell ref="N30:P30"/>
    <mergeCell ref="Q30:S30"/>
    <mergeCell ref="T30:V30"/>
    <mergeCell ref="AO30:AQ30"/>
    <mergeCell ref="H31:J31"/>
    <mergeCell ref="K31:M31"/>
    <mergeCell ref="N31:P31"/>
    <mergeCell ref="Q31:S31"/>
    <mergeCell ref="T31:V31"/>
    <mergeCell ref="W31:Y31"/>
    <mergeCell ref="Z31:AB31"/>
    <mergeCell ref="AC31:AE31"/>
    <mergeCell ref="AF31:AH31"/>
    <mergeCell ref="W30:Y30"/>
    <mergeCell ref="Z30:AB30"/>
    <mergeCell ref="AC30:AE30"/>
    <mergeCell ref="AF30:AH30"/>
    <mergeCell ref="AI30:AK30"/>
    <mergeCell ref="AL30:AN30"/>
    <mergeCell ref="AI32:AK32"/>
    <mergeCell ref="AL32:AN32"/>
    <mergeCell ref="AO32:AQ32"/>
    <mergeCell ref="H33:J33"/>
    <mergeCell ref="K33:M33"/>
    <mergeCell ref="N33:P33"/>
    <mergeCell ref="Q33:S33"/>
    <mergeCell ref="T33:V33"/>
    <mergeCell ref="AI31:AK31"/>
    <mergeCell ref="AL31:AN31"/>
    <mergeCell ref="AO31:AQ31"/>
    <mergeCell ref="H32:J32"/>
    <mergeCell ref="K32:M32"/>
    <mergeCell ref="N32:P32"/>
    <mergeCell ref="Q32:S32"/>
    <mergeCell ref="T32:V32"/>
    <mergeCell ref="W32:Y32"/>
    <mergeCell ref="Z32:AB32"/>
    <mergeCell ref="AI34:AK34"/>
    <mergeCell ref="AL34:AN34"/>
    <mergeCell ref="AO34:AQ34"/>
    <mergeCell ref="AR18:AT18"/>
    <mergeCell ref="AU18:AW18"/>
    <mergeCell ref="AX18:AZ18"/>
    <mergeCell ref="AO33:AQ33"/>
    <mergeCell ref="H34:J34"/>
    <mergeCell ref="K34:M34"/>
    <mergeCell ref="N34:P34"/>
    <mergeCell ref="Q34:S34"/>
    <mergeCell ref="T34:V34"/>
    <mergeCell ref="W34:Y34"/>
    <mergeCell ref="Z34:AB34"/>
    <mergeCell ref="AC34:AE34"/>
    <mergeCell ref="AF34:AH34"/>
    <mergeCell ref="W33:Y33"/>
    <mergeCell ref="Z33:AB33"/>
    <mergeCell ref="AC33:AE33"/>
    <mergeCell ref="AF33:AH33"/>
    <mergeCell ref="AI33:AK33"/>
    <mergeCell ref="AL33:AN33"/>
    <mergeCell ref="AC32:AE32"/>
    <mergeCell ref="AF32:AH32"/>
    <mergeCell ref="BS18:BU18"/>
    <mergeCell ref="BV18:BX18"/>
    <mergeCell ref="BY18:CA18"/>
    <mergeCell ref="CB18:CD18"/>
    <mergeCell ref="CE18:CG18"/>
    <mergeCell ref="AR19:AT19"/>
    <mergeCell ref="AU19:AW19"/>
    <mergeCell ref="AX19:AZ19"/>
    <mergeCell ref="BA19:BC19"/>
    <mergeCell ref="BD19:BF19"/>
    <mergeCell ref="BA18:BC18"/>
    <mergeCell ref="BD18:BF18"/>
    <mergeCell ref="BG18:BI18"/>
    <mergeCell ref="BJ18:BL18"/>
    <mergeCell ref="BM18:BO18"/>
    <mergeCell ref="BP18:BR18"/>
    <mergeCell ref="AR20:AT20"/>
    <mergeCell ref="AU20:AW20"/>
    <mergeCell ref="AX20:AZ20"/>
    <mergeCell ref="BA20:BC20"/>
    <mergeCell ref="BD20:BF20"/>
    <mergeCell ref="BG20:BI20"/>
    <mergeCell ref="BJ20:BL20"/>
    <mergeCell ref="BG19:BI19"/>
    <mergeCell ref="BJ19:BL19"/>
    <mergeCell ref="BM20:BO20"/>
    <mergeCell ref="BP20:BR20"/>
    <mergeCell ref="BS20:BU20"/>
    <mergeCell ref="BV20:BX20"/>
    <mergeCell ref="BY20:CA20"/>
    <mergeCell ref="CB20:CD20"/>
    <mergeCell ref="BY19:CA19"/>
    <mergeCell ref="CB19:CD19"/>
    <mergeCell ref="CE19:CG19"/>
    <mergeCell ref="BM19:BO19"/>
    <mergeCell ref="BP19:BR19"/>
    <mergeCell ref="BS19:BU19"/>
    <mergeCell ref="BV19:BX19"/>
    <mergeCell ref="BS21:BU21"/>
    <mergeCell ref="BV21:BX21"/>
    <mergeCell ref="BY21:CA21"/>
    <mergeCell ref="CB21:CD21"/>
    <mergeCell ref="CE21:CG21"/>
    <mergeCell ref="AR22:AT22"/>
    <mergeCell ref="AU22:AW22"/>
    <mergeCell ref="AX22:AZ22"/>
    <mergeCell ref="BA22:BC22"/>
    <mergeCell ref="BD22:BF22"/>
    <mergeCell ref="AR21:AT21"/>
    <mergeCell ref="AU21:AW21"/>
    <mergeCell ref="AX21:AZ21"/>
    <mergeCell ref="BA21:BC21"/>
    <mergeCell ref="BD21:BF21"/>
    <mergeCell ref="BG21:BI21"/>
    <mergeCell ref="BJ21:BL21"/>
    <mergeCell ref="BM21:BO21"/>
    <mergeCell ref="BP21:BR21"/>
    <mergeCell ref="AR23:AT23"/>
    <mergeCell ref="AU23:AW23"/>
    <mergeCell ref="AX23:AZ23"/>
    <mergeCell ref="BA23:BC23"/>
    <mergeCell ref="BD23:BF23"/>
    <mergeCell ref="BG23:BI23"/>
    <mergeCell ref="BJ23:BL23"/>
    <mergeCell ref="BG22:BI22"/>
    <mergeCell ref="BJ22:BL22"/>
    <mergeCell ref="BM23:BO23"/>
    <mergeCell ref="BP23:BR23"/>
    <mergeCell ref="BS23:BU23"/>
    <mergeCell ref="BV23:BX23"/>
    <mergeCell ref="BY23:CA23"/>
    <mergeCell ref="CB23:CD23"/>
    <mergeCell ref="BY22:CA22"/>
    <mergeCell ref="CB22:CD22"/>
    <mergeCell ref="CE22:CG22"/>
    <mergeCell ref="BM22:BO22"/>
    <mergeCell ref="BP22:BR22"/>
    <mergeCell ref="BS22:BU22"/>
    <mergeCell ref="BV22:BX22"/>
    <mergeCell ref="BS24:BU24"/>
    <mergeCell ref="BV24:BX24"/>
    <mergeCell ref="BY24:CA24"/>
    <mergeCell ref="CB24:CD24"/>
    <mergeCell ref="CE24:CG24"/>
    <mergeCell ref="AR25:AT25"/>
    <mergeCell ref="AU25:AW25"/>
    <mergeCell ref="AX25:AZ25"/>
    <mergeCell ref="BA25:BC25"/>
    <mergeCell ref="BD25:BF25"/>
    <mergeCell ref="AR24:AT24"/>
    <mergeCell ref="AU24:AW24"/>
    <mergeCell ref="AX24:AZ24"/>
    <mergeCell ref="BA24:BC24"/>
    <mergeCell ref="BD24:BF24"/>
    <mergeCell ref="BG24:BI24"/>
    <mergeCell ref="BJ24:BL24"/>
    <mergeCell ref="BM24:BO24"/>
    <mergeCell ref="BP24:BR24"/>
    <mergeCell ref="AR26:AT26"/>
    <mergeCell ref="AU26:AW26"/>
    <mergeCell ref="AX26:AZ26"/>
    <mergeCell ref="BA26:BC26"/>
    <mergeCell ref="BD26:BF26"/>
    <mergeCell ref="BG26:BI26"/>
    <mergeCell ref="BJ26:BL26"/>
    <mergeCell ref="BG25:BI25"/>
    <mergeCell ref="BJ25:BL25"/>
    <mergeCell ref="BM26:BO26"/>
    <mergeCell ref="BP26:BR26"/>
    <mergeCell ref="BS26:BU26"/>
    <mergeCell ref="BV26:BX26"/>
    <mergeCell ref="BY26:CA26"/>
    <mergeCell ref="CB26:CD26"/>
    <mergeCell ref="BY25:CA25"/>
    <mergeCell ref="CB25:CD25"/>
    <mergeCell ref="CE25:CG25"/>
    <mergeCell ref="BM25:BO25"/>
    <mergeCell ref="BP25:BR25"/>
    <mergeCell ref="BS25:BU25"/>
    <mergeCell ref="BV25:BX25"/>
    <mergeCell ref="BS27:BU27"/>
    <mergeCell ref="BV27:BX27"/>
    <mergeCell ref="BY27:CA27"/>
    <mergeCell ref="CB27:CD27"/>
    <mergeCell ref="CE27:CG27"/>
    <mergeCell ref="AR28:AT28"/>
    <mergeCell ref="AU28:AW28"/>
    <mergeCell ref="AX28:AZ28"/>
    <mergeCell ref="BA28:BC28"/>
    <mergeCell ref="BD28:BF28"/>
    <mergeCell ref="AR27:AT27"/>
    <mergeCell ref="AU27:AW27"/>
    <mergeCell ref="AX27:AZ27"/>
    <mergeCell ref="BA27:BC27"/>
    <mergeCell ref="BD27:BF27"/>
    <mergeCell ref="BG27:BI27"/>
    <mergeCell ref="BJ27:BL27"/>
    <mergeCell ref="BM27:BO27"/>
    <mergeCell ref="BP27:BR27"/>
    <mergeCell ref="AR29:AT29"/>
    <mergeCell ref="AU29:AW29"/>
    <mergeCell ref="AX29:AZ29"/>
    <mergeCell ref="BA29:BC29"/>
    <mergeCell ref="BD29:BF29"/>
    <mergeCell ref="BG29:BI29"/>
    <mergeCell ref="BJ29:BL29"/>
    <mergeCell ref="BG28:BI28"/>
    <mergeCell ref="BJ28:BL28"/>
    <mergeCell ref="BM29:BO29"/>
    <mergeCell ref="BP29:BR29"/>
    <mergeCell ref="BS29:BU29"/>
    <mergeCell ref="BV29:BX29"/>
    <mergeCell ref="BY29:CA29"/>
    <mergeCell ref="CB29:CD29"/>
    <mergeCell ref="BY28:CA28"/>
    <mergeCell ref="CB28:CD28"/>
    <mergeCell ref="CE28:CG28"/>
    <mergeCell ref="BM28:BO28"/>
    <mergeCell ref="BP28:BR28"/>
    <mergeCell ref="BS28:BU28"/>
    <mergeCell ref="BV28:BX28"/>
    <mergeCell ref="BV31:BX31"/>
    <mergeCell ref="BS30:BU30"/>
    <mergeCell ref="BV30:BX30"/>
    <mergeCell ref="BY30:CA30"/>
    <mergeCell ref="CB30:CD30"/>
    <mergeCell ref="CE30:CG30"/>
    <mergeCell ref="AR31:AT31"/>
    <mergeCell ref="AU31:AW31"/>
    <mergeCell ref="AX31:AZ31"/>
    <mergeCell ref="BA31:BC31"/>
    <mergeCell ref="BD31:BF31"/>
    <mergeCell ref="AR30:AT30"/>
    <mergeCell ref="AU30:AW30"/>
    <mergeCell ref="AX30:AZ30"/>
    <mergeCell ref="BA30:BC30"/>
    <mergeCell ref="BD30:BF30"/>
    <mergeCell ref="BG30:BI30"/>
    <mergeCell ref="BJ30:BL30"/>
    <mergeCell ref="BM30:BO30"/>
    <mergeCell ref="BP30:BR30"/>
    <mergeCell ref="BA32:BC32"/>
    <mergeCell ref="BD32:BF32"/>
    <mergeCell ref="BG32:BI32"/>
    <mergeCell ref="BJ32:BL32"/>
    <mergeCell ref="BG31:BI31"/>
    <mergeCell ref="BJ31:BL31"/>
    <mergeCell ref="BM31:BO31"/>
    <mergeCell ref="BP31:BR31"/>
    <mergeCell ref="BS31:BU31"/>
    <mergeCell ref="AR34:AT34"/>
    <mergeCell ref="AU34:AW34"/>
    <mergeCell ref="AX34:AZ34"/>
    <mergeCell ref="BA34:BC34"/>
    <mergeCell ref="BD34:BF34"/>
    <mergeCell ref="CE32:CG32"/>
    <mergeCell ref="AR33:AT33"/>
    <mergeCell ref="AU33:AW33"/>
    <mergeCell ref="AX33:AZ33"/>
    <mergeCell ref="BA33:BC33"/>
    <mergeCell ref="BD33:BF33"/>
    <mergeCell ref="BG33:BI33"/>
    <mergeCell ref="BJ33:BL33"/>
    <mergeCell ref="BM33:BO33"/>
    <mergeCell ref="BP33:BR33"/>
    <mergeCell ref="BM32:BO32"/>
    <mergeCell ref="BP32:BR32"/>
    <mergeCell ref="BS32:BU32"/>
    <mergeCell ref="BV32:BX32"/>
    <mergeCell ref="BY32:CA32"/>
    <mergeCell ref="CB32:CD32"/>
    <mergeCell ref="AR32:AT32"/>
    <mergeCell ref="AU32:AW32"/>
    <mergeCell ref="AX32:AZ32"/>
    <mergeCell ref="BG34:BI34"/>
    <mergeCell ref="BJ34:BL34"/>
    <mergeCell ref="BM34:BO34"/>
    <mergeCell ref="BP34:BR34"/>
    <mergeCell ref="BS34:BU34"/>
    <mergeCell ref="BV34:BX34"/>
    <mergeCell ref="BS33:BU33"/>
    <mergeCell ref="BV33:BX33"/>
    <mergeCell ref="BY33:CA33"/>
    <mergeCell ref="CQ18:CS18"/>
    <mergeCell ref="CT18:CV18"/>
    <mergeCell ref="CW18:CY18"/>
    <mergeCell ref="DA18:DC18"/>
    <mergeCell ref="DD18:DF18"/>
    <mergeCell ref="DG18:DI18"/>
    <mergeCell ref="BY34:CA34"/>
    <mergeCell ref="CB34:CD34"/>
    <mergeCell ref="CE34:CG34"/>
    <mergeCell ref="CH18:CJ18"/>
    <mergeCell ref="CK18:CM18"/>
    <mergeCell ref="CN18:CP18"/>
    <mergeCell ref="CB33:CD33"/>
    <mergeCell ref="CE33:CG33"/>
    <mergeCell ref="BY31:CA31"/>
    <mergeCell ref="CB31:CD31"/>
    <mergeCell ref="CE31:CG31"/>
    <mergeCell ref="CE29:CG29"/>
    <mergeCell ref="CE26:CG26"/>
    <mergeCell ref="CE23:CG23"/>
    <mergeCell ref="CE20:CG20"/>
    <mergeCell ref="EK18:EM18"/>
    <mergeCell ref="EN18:EP18"/>
    <mergeCell ref="EQ18:ES18"/>
    <mergeCell ref="DJ18:DL18"/>
    <mergeCell ref="DM18:DO18"/>
    <mergeCell ref="DP18:DR18"/>
    <mergeCell ref="DS18:DU18"/>
    <mergeCell ref="DV18:DX18"/>
    <mergeCell ref="DY18:EA18"/>
    <mergeCell ref="DJ19:DL19"/>
    <mergeCell ref="DM19:DO19"/>
    <mergeCell ref="DP19:DR19"/>
    <mergeCell ref="DS19:DU19"/>
    <mergeCell ref="DV19:DX19"/>
    <mergeCell ref="DY19:EA19"/>
    <mergeCell ref="FL18:FN18"/>
    <mergeCell ref="CH19:CJ19"/>
    <mergeCell ref="CK19:CM19"/>
    <mergeCell ref="CN19:CP19"/>
    <mergeCell ref="CQ19:CS19"/>
    <mergeCell ref="CT19:CV19"/>
    <mergeCell ref="DA19:DC19"/>
    <mergeCell ref="DD19:DF19"/>
    <mergeCell ref="DG19:DI19"/>
    <mergeCell ref="ET18:EV18"/>
    <mergeCell ref="EW18:EY18"/>
    <mergeCell ref="EZ18:FB18"/>
    <mergeCell ref="FC18:FE18"/>
    <mergeCell ref="FF18:FH18"/>
    <mergeCell ref="FI18:FK18"/>
    <mergeCell ref="EB18:ED18"/>
    <mergeCell ref="EE18:EG18"/>
    <mergeCell ref="EH18:EJ18"/>
    <mergeCell ref="DS20:DU20"/>
    <mergeCell ref="DV20:DX20"/>
    <mergeCell ref="DY20:EA20"/>
    <mergeCell ref="FL19:FN19"/>
    <mergeCell ref="CH20:CJ20"/>
    <mergeCell ref="CK20:CM20"/>
    <mergeCell ref="CN20:CP20"/>
    <mergeCell ref="CQ20:CS20"/>
    <mergeCell ref="CT20:CV20"/>
    <mergeCell ref="DA20:DC20"/>
    <mergeCell ref="DD20:DF20"/>
    <mergeCell ref="DG20:DI20"/>
    <mergeCell ref="ET19:EV19"/>
    <mergeCell ref="EW19:EY19"/>
    <mergeCell ref="EZ19:FB19"/>
    <mergeCell ref="FC19:FE19"/>
    <mergeCell ref="FF19:FH19"/>
    <mergeCell ref="FI19:FK19"/>
    <mergeCell ref="EB19:ED19"/>
    <mergeCell ref="EE19:EG19"/>
    <mergeCell ref="EH19:EJ19"/>
    <mergeCell ref="EK19:EM19"/>
    <mergeCell ref="EN19:EP19"/>
    <mergeCell ref="EQ19:ES19"/>
    <mergeCell ref="FL20:FN20"/>
    <mergeCell ref="CH21:CJ21"/>
    <mergeCell ref="CK21:CM21"/>
    <mergeCell ref="CN21:CP21"/>
    <mergeCell ref="CQ21:CS21"/>
    <mergeCell ref="CT21:CV21"/>
    <mergeCell ref="DA21:DC21"/>
    <mergeCell ref="DD21:DF21"/>
    <mergeCell ref="DG21:DI21"/>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EK21:EM21"/>
    <mergeCell ref="EN21:EP21"/>
    <mergeCell ref="EQ21:ES21"/>
    <mergeCell ref="DJ21:DL21"/>
    <mergeCell ref="DM21:DO21"/>
    <mergeCell ref="DP21:DR21"/>
    <mergeCell ref="DS21:DU21"/>
    <mergeCell ref="DV21:DX21"/>
    <mergeCell ref="DY21:EA21"/>
    <mergeCell ref="DJ22:DL22"/>
    <mergeCell ref="DM22:DO22"/>
    <mergeCell ref="DP22:DR22"/>
    <mergeCell ref="DS22:DU22"/>
    <mergeCell ref="DV22:DX22"/>
    <mergeCell ref="DY22:EA22"/>
    <mergeCell ref="FL21:FN21"/>
    <mergeCell ref="CH22:CJ22"/>
    <mergeCell ref="CK22:CM22"/>
    <mergeCell ref="CN22:CP22"/>
    <mergeCell ref="CQ22:CS22"/>
    <mergeCell ref="CT22:CV22"/>
    <mergeCell ref="DA22:DC22"/>
    <mergeCell ref="DD22:DF22"/>
    <mergeCell ref="DG22:DI22"/>
    <mergeCell ref="ET21:EV21"/>
    <mergeCell ref="EW21:EY21"/>
    <mergeCell ref="EZ21:FB21"/>
    <mergeCell ref="FC21:FE21"/>
    <mergeCell ref="FF21:FH21"/>
    <mergeCell ref="FI21:FK21"/>
    <mergeCell ref="EB21:ED21"/>
    <mergeCell ref="EE21:EG21"/>
    <mergeCell ref="EH21:EJ21"/>
    <mergeCell ref="DS23:DU23"/>
    <mergeCell ref="DV23:DX23"/>
    <mergeCell ref="DY23:EA23"/>
    <mergeCell ref="FL22:FN22"/>
    <mergeCell ref="CH23:CJ23"/>
    <mergeCell ref="CK23:CM23"/>
    <mergeCell ref="CN23:CP23"/>
    <mergeCell ref="CQ23:CS23"/>
    <mergeCell ref="CT23:CV23"/>
    <mergeCell ref="DA23:DC23"/>
    <mergeCell ref="DD23:DF23"/>
    <mergeCell ref="DG23:DI23"/>
    <mergeCell ref="ET22:EV22"/>
    <mergeCell ref="EW22:EY22"/>
    <mergeCell ref="EZ22:FB22"/>
    <mergeCell ref="FC22:FE22"/>
    <mergeCell ref="FF22:FH22"/>
    <mergeCell ref="FI22:FK22"/>
    <mergeCell ref="EB22:ED22"/>
    <mergeCell ref="EE22:EG22"/>
    <mergeCell ref="EH22:EJ22"/>
    <mergeCell ref="EK22:EM22"/>
    <mergeCell ref="EN22:EP22"/>
    <mergeCell ref="EQ22:ES22"/>
    <mergeCell ref="FL23:FN23"/>
    <mergeCell ref="CH24:CJ24"/>
    <mergeCell ref="CK24:CM24"/>
    <mergeCell ref="CN24:CP24"/>
    <mergeCell ref="CQ24:CS24"/>
    <mergeCell ref="CT24:CV24"/>
    <mergeCell ref="DA24:DC24"/>
    <mergeCell ref="DD24:DF24"/>
    <mergeCell ref="DG24:DI24"/>
    <mergeCell ref="ET23:EV23"/>
    <mergeCell ref="EW23:EY23"/>
    <mergeCell ref="EZ23:FB23"/>
    <mergeCell ref="FC23:FE23"/>
    <mergeCell ref="FF23:FH23"/>
    <mergeCell ref="FI23:FK23"/>
    <mergeCell ref="EB23:ED23"/>
    <mergeCell ref="EE23:EG23"/>
    <mergeCell ref="EH23:EJ23"/>
    <mergeCell ref="EK23:EM23"/>
    <mergeCell ref="EN23:EP23"/>
    <mergeCell ref="EQ23:ES23"/>
    <mergeCell ref="DJ23:DL23"/>
    <mergeCell ref="DM23:DO23"/>
    <mergeCell ref="DP23:DR23"/>
    <mergeCell ref="EK24:EM24"/>
    <mergeCell ref="EN24:EP24"/>
    <mergeCell ref="EQ24:ES24"/>
    <mergeCell ref="DJ24:DL24"/>
    <mergeCell ref="DM24:DO24"/>
    <mergeCell ref="DP24:DR24"/>
    <mergeCell ref="DS24:DU24"/>
    <mergeCell ref="DV24:DX24"/>
    <mergeCell ref="DY24:EA24"/>
    <mergeCell ref="DJ25:DL25"/>
    <mergeCell ref="DM25:DO25"/>
    <mergeCell ref="DP25:DR25"/>
    <mergeCell ref="DS25:DU25"/>
    <mergeCell ref="DV25:DX25"/>
    <mergeCell ref="DY25:EA25"/>
    <mergeCell ref="FL24:FN24"/>
    <mergeCell ref="CH25:CJ25"/>
    <mergeCell ref="CK25:CM25"/>
    <mergeCell ref="CN25:CP25"/>
    <mergeCell ref="CQ25:CS25"/>
    <mergeCell ref="CT25:CV25"/>
    <mergeCell ref="DA25:DC25"/>
    <mergeCell ref="DD25:DF25"/>
    <mergeCell ref="DG25:DI25"/>
    <mergeCell ref="ET24:EV24"/>
    <mergeCell ref="EW24:EY24"/>
    <mergeCell ref="EZ24:FB24"/>
    <mergeCell ref="FC24:FE24"/>
    <mergeCell ref="FF24:FH24"/>
    <mergeCell ref="FI24:FK24"/>
    <mergeCell ref="EB24:ED24"/>
    <mergeCell ref="EE24:EG24"/>
    <mergeCell ref="EH24:EJ24"/>
    <mergeCell ref="DS26:DU26"/>
    <mergeCell ref="DV26:DX26"/>
    <mergeCell ref="DY26:EA26"/>
    <mergeCell ref="FL25:FN25"/>
    <mergeCell ref="CH26:CJ26"/>
    <mergeCell ref="CK26:CM26"/>
    <mergeCell ref="CN26:CP26"/>
    <mergeCell ref="CQ26:CS26"/>
    <mergeCell ref="CT26:CV26"/>
    <mergeCell ref="DA26:DC26"/>
    <mergeCell ref="DD26:DF26"/>
    <mergeCell ref="DG26:DI26"/>
    <mergeCell ref="ET25:EV25"/>
    <mergeCell ref="EW25:EY25"/>
    <mergeCell ref="EZ25:FB25"/>
    <mergeCell ref="FC25:FE25"/>
    <mergeCell ref="FF25:FH25"/>
    <mergeCell ref="FI25:FK25"/>
    <mergeCell ref="EB25:ED25"/>
    <mergeCell ref="EE25:EG25"/>
    <mergeCell ref="EH25:EJ25"/>
    <mergeCell ref="EK25:EM25"/>
    <mergeCell ref="EN25:EP25"/>
    <mergeCell ref="EQ25:ES25"/>
    <mergeCell ref="FL26:FN26"/>
    <mergeCell ref="CH27:CJ27"/>
    <mergeCell ref="CK27:CM27"/>
    <mergeCell ref="CN27:CP27"/>
    <mergeCell ref="CQ27:CS27"/>
    <mergeCell ref="CT27:CV27"/>
    <mergeCell ref="DA27:DC27"/>
    <mergeCell ref="DD27:DF27"/>
    <mergeCell ref="DG27:DI27"/>
    <mergeCell ref="ET26:EV26"/>
    <mergeCell ref="EW26:EY26"/>
    <mergeCell ref="EZ26:FB26"/>
    <mergeCell ref="FC26:FE26"/>
    <mergeCell ref="FF26:FH26"/>
    <mergeCell ref="FI26:FK26"/>
    <mergeCell ref="EB26:ED26"/>
    <mergeCell ref="EE26:EG26"/>
    <mergeCell ref="EH26:EJ26"/>
    <mergeCell ref="EK26:EM26"/>
    <mergeCell ref="EN26:EP26"/>
    <mergeCell ref="EQ26:ES26"/>
    <mergeCell ref="DJ26:DL26"/>
    <mergeCell ref="DM26:DO26"/>
    <mergeCell ref="DP26:DR26"/>
    <mergeCell ref="EK27:EM27"/>
    <mergeCell ref="EN27:EP27"/>
    <mergeCell ref="EQ27:ES27"/>
    <mergeCell ref="DJ27:DL27"/>
    <mergeCell ref="DM27:DO27"/>
    <mergeCell ref="DP27:DR27"/>
    <mergeCell ref="DS27:DU27"/>
    <mergeCell ref="DV27:DX27"/>
    <mergeCell ref="DY27:EA27"/>
    <mergeCell ref="DJ28:DL28"/>
    <mergeCell ref="DM28:DO28"/>
    <mergeCell ref="DP28:DR28"/>
    <mergeCell ref="DS28:DU28"/>
    <mergeCell ref="DV28:DX28"/>
    <mergeCell ref="DY28:EA28"/>
    <mergeCell ref="FL27:FN27"/>
    <mergeCell ref="CH28:CJ28"/>
    <mergeCell ref="CK28:CM28"/>
    <mergeCell ref="CN28:CP28"/>
    <mergeCell ref="CQ28:CS28"/>
    <mergeCell ref="CT28:CV28"/>
    <mergeCell ref="DA28:DC28"/>
    <mergeCell ref="DD28:DF28"/>
    <mergeCell ref="DG28:DI28"/>
    <mergeCell ref="ET27:EV27"/>
    <mergeCell ref="EW27:EY27"/>
    <mergeCell ref="EZ27:FB27"/>
    <mergeCell ref="FC27:FE27"/>
    <mergeCell ref="FF27:FH27"/>
    <mergeCell ref="FI27:FK27"/>
    <mergeCell ref="EB27:ED27"/>
    <mergeCell ref="EE27:EG27"/>
    <mergeCell ref="EH27:EJ27"/>
    <mergeCell ref="DS29:DU29"/>
    <mergeCell ref="DV29:DX29"/>
    <mergeCell ref="DY29:EA29"/>
    <mergeCell ref="FL28:FN28"/>
    <mergeCell ref="CH29:CJ29"/>
    <mergeCell ref="CK29:CM29"/>
    <mergeCell ref="CN29:CP29"/>
    <mergeCell ref="CQ29:CS29"/>
    <mergeCell ref="CT29:CV29"/>
    <mergeCell ref="DA29:DC29"/>
    <mergeCell ref="DD29:DF29"/>
    <mergeCell ref="DG29:DI29"/>
    <mergeCell ref="ET28:EV28"/>
    <mergeCell ref="EW28:EY28"/>
    <mergeCell ref="EZ28:FB28"/>
    <mergeCell ref="FC28:FE28"/>
    <mergeCell ref="FF28:FH28"/>
    <mergeCell ref="FI28:FK28"/>
    <mergeCell ref="EB28:ED28"/>
    <mergeCell ref="EE28:EG28"/>
    <mergeCell ref="EH28:EJ28"/>
    <mergeCell ref="EK28:EM28"/>
    <mergeCell ref="EN28:EP28"/>
    <mergeCell ref="EQ28:ES28"/>
    <mergeCell ref="FL29:FN29"/>
    <mergeCell ref="CH30:CJ30"/>
    <mergeCell ref="CK30:CM30"/>
    <mergeCell ref="CN30:CP30"/>
    <mergeCell ref="CQ30:CS30"/>
    <mergeCell ref="CT30:CV30"/>
    <mergeCell ref="DA30:DC30"/>
    <mergeCell ref="DD30:DF30"/>
    <mergeCell ref="DG30:DI30"/>
    <mergeCell ref="ET29:EV29"/>
    <mergeCell ref="EW29:EY29"/>
    <mergeCell ref="EZ29:FB29"/>
    <mergeCell ref="FC29:FE29"/>
    <mergeCell ref="FF29:FH29"/>
    <mergeCell ref="FI29:FK29"/>
    <mergeCell ref="EB29:ED29"/>
    <mergeCell ref="EE29:EG29"/>
    <mergeCell ref="EH29:EJ29"/>
    <mergeCell ref="EK29:EM29"/>
    <mergeCell ref="EN29:EP29"/>
    <mergeCell ref="EQ29:ES29"/>
    <mergeCell ref="DJ29:DL29"/>
    <mergeCell ref="DM29:DO29"/>
    <mergeCell ref="DP29:DR29"/>
    <mergeCell ref="EK30:EM30"/>
    <mergeCell ref="EN30:EP30"/>
    <mergeCell ref="EQ30:ES30"/>
    <mergeCell ref="DJ30:DL30"/>
    <mergeCell ref="DM30:DO30"/>
    <mergeCell ref="DP30:DR30"/>
    <mergeCell ref="DS30:DU30"/>
    <mergeCell ref="DV30:DX30"/>
    <mergeCell ref="DY30:EA30"/>
    <mergeCell ref="DJ31:DL31"/>
    <mergeCell ref="DM31:DO31"/>
    <mergeCell ref="DP31:DR31"/>
    <mergeCell ref="DS31:DU31"/>
    <mergeCell ref="DV31:DX31"/>
    <mergeCell ref="DY31:EA31"/>
    <mergeCell ref="FL30:FN30"/>
    <mergeCell ref="CH31:CJ31"/>
    <mergeCell ref="CK31:CM31"/>
    <mergeCell ref="CN31:CP31"/>
    <mergeCell ref="CQ31:CS31"/>
    <mergeCell ref="CT31:CV31"/>
    <mergeCell ref="DA31:DC31"/>
    <mergeCell ref="DD31:DF31"/>
    <mergeCell ref="DG31:DI31"/>
    <mergeCell ref="ET30:EV30"/>
    <mergeCell ref="EW30:EY30"/>
    <mergeCell ref="EZ30:FB30"/>
    <mergeCell ref="FC30:FE30"/>
    <mergeCell ref="FF30:FH30"/>
    <mergeCell ref="FI30:FK30"/>
    <mergeCell ref="EB30:ED30"/>
    <mergeCell ref="EE30:EG30"/>
    <mergeCell ref="EH30:EJ30"/>
    <mergeCell ref="DS32:DU32"/>
    <mergeCell ref="DV32:DX32"/>
    <mergeCell ref="DY32:EA32"/>
    <mergeCell ref="FL31:FN31"/>
    <mergeCell ref="CH32:CJ32"/>
    <mergeCell ref="CK32:CM32"/>
    <mergeCell ref="CN32:CP32"/>
    <mergeCell ref="CQ32:CS32"/>
    <mergeCell ref="CT32:CV32"/>
    <mergeCell ref="DA32:DC32"/>
    <mergeCell ref="DD32:DF32"/>
    <mergeCell ref="DG32:DI32"/>
    <mergeCell ref="ET31:EV31"/>
    <mergeCell ref="EW31:EY31"/>
    <mergeCell ref="EZ31:FB31"/>
    <mergeCell ref="FC31:FE31"/>
    <mergeCell ref="FF31:FH31"/>
    <mergeCell ref="FI31:FK31"/>
    <mergeCell ref="EB31:ED31"/>
    <mergeCell ref="EE31:EG31"/>
    <mergeCell ref="EH31:EJ31"/>
    <mergeCell ref="EK31:EM31"/>
    <mergeCell ref="EN31:EP31"/>
    <mergeCell ref="EQ31:ES31"/>
    <mergeCell ref="FL32:FN32"/>
    <mergeCell ref="CH33:CJ33"/>
    <mergeCell ref="CK33:CM33"/>
    <mergeCell ref="CN33:CP33"/>
    <mergeCell ref="CQ33:CS33"/>
    <mergeCell ref="CT33:CV33"/>
    <mergeCell ref="DA33:DC33"/>
    <mergeCell ref="DD33:DF33"/>
    <mergeCell ref="DG33:DI33"/>
    <mergeCell ref="ET32:EV32"/>
    <mergeCell ref="EW32:EY32"/>
    <mergeCell ref="EZ32:FB32"/>
    <mergeCell ref="FC32:FE32"/>
    <mergeCell ref="FF32:FH32"/>
    <mergeCell ref="FI32:FK32"/>
    <mergeCell ref="EB32:ED32"/>
    <mergeCell ref="EE32:EG32"/>
    <mergeCell ref="EH32:EJ32"/>
    <mergeCell ref="EK32:EM32"/>
    <mergeCell ref="EN32:EP32"/>
    <mergeCell ref="EQ32:ES32"/>
    <mergeCell ref="DJ32:DL32"/>
    <mergeCell ref="DM32:DO32"/>
    <mergeCell ref="DP32:DR32"/>
    <mergeCell ref="EK33:EM33"/>
    <mergeCell ref="EN33:EP33"/>
    <mergeCell ref="EQ33:ES33"/>
    <mergeCell ref="DJ33:DL33"/>
    <mergeCell ref="DM33:DO33"/>
    <mergeCell ref="DP33:DR33"/>
    <mergeCell ref="DS33:DU33"/>
    <mergeCell ref="DV33:DX33"/>
    <mergeCell ref="DY33:EA33"/>
    <mergeCell ref="DJ34:DL34"/>
    <mergeCell ref="DM34:DO34"/>
    <mergeCell ref="DP34:DR34"/>
    <mergeCell ref="DS34:DU34"/>
    <mergeCell ref="DV34:DX34"/>
    <mergeCell ref="DY34:EA34"/>
    <mergeCell ref="FL33:FN33"/>
    <mergeCell ref="CH34:CJ34"/>
    <mergeCell ref="CK34:CM34"/>
    <mergeCell ref="CN34:CP34"/>
    <mergeCell ref="CQ34:CS34"/>
    <mergeCell ref="CT34:CV34"/>
    <mergeCell ref="DA34:DC34"/>
    <mergeCell ref="DD34:DF34"/>
    <mergeCell ref="DG34:DI34"/>
    <mergeCell ref="ET33:EV33"/>
    <mergeCell ref="EW33:EY33"/>
    <mergeCell ref="EZ33:FB33"/>
    <mergeCell ref="FC33:FE33"/>
    <mergeCell ref="FF33:FH33"/>
    <mergeCell ref="FI33:FK33"/>
    <mergeCell ref="EB33:ED33"/>
    <mergeCell ref="EE33:EG33"/>
    <mergeCell ref="EH33:EJ33"/>
    <mergeCell ref="FL34:FN34"/>
    <mergeCell ref="ET34:EV34"/>
    <mergeCell ref="EW34:EY34"/>
    <mergeCell ref="EZ34:FB34"/>
    <mergeCell ref="FC34:FE34"/>
    <mergeCell ref="FF34:FH34"/>
    <mergeCell ref="FI34:FK34"/>
    <mergeCell ref="EB34:ED34"/>
    <mergeCell ref="EE34:EG34"/>
    <mergeCell ref="EH34:EJ34"/>
    <mergeCell ref="EK34:EM34"/>
    <mergeCell ref="EN34:EP34"/>
    <mergeCell ref="EQ34:ES34"/>
  </mergeCells>
  <pageMargins left="0.7" right="0.7" top="0.75" bottom="0.75" header="0.3" footer="0.3"/>
  <pageSetup scale="16" orientation="portrait" horizontalDpi="4294967293" verticalDpi="4294967293" r:id="rId1"/>
  <colBreaks count="1" manualBreakCount="1">
    <brk id="105" max="1048575" man="1"/>
  </colBreaks>
</worksheet>
</file>

<file path=xl/worksheets/sheet6.xml><?xml version="1.0" encoding="utf-8"?>
<worksheet xmlns="http://schemas.openxmlformats.org/spreadsheetml/2006/main" xmlns:r="http://schemas.openxmlformats.org/officeDocument/2006/relationships">
  <dimension ref="A1:J29"/>
  <sheetViews>
    <sheetView zoomScaleNormal="100" workbookViewId="0">
      <selection activeCell="D4" sqref="D4"/>
    </sheetView>
  </sheetViews>
  <sheetFormatPr defaultRowHeight="15"/>
  <cols>
    <col min="1" max="1" width="25" customWidth="1"/>
    <col min="2" max="2" width="6.7109375" customWidth="1"/>
    <col min="3" max="3" width="25" customWidth="1"/>
    <col min="4" max="4" width="6.7109375" customWidth="1"/>
    <col min="7" max="7" width="25" customWidth="1"/>
    <col min="8" max="8" width="6.7109375" customWidth="1"/>
    <col min="9" max="9" width="25" customWidth="1"/>
    <col min="10" max="10" width="6.7109375" customWidth="1"/>
  </cols>
  <sheetData>
    <row r="1" spans="1:10" ht="18.75">
      <c r="A1" s="533" t="s">
        <v>390</v>
      </c>
      <c r="B1" s="533"/>
      <c r="C1" s="533"/>
      <c r="D1" s="533"/>
      <c r="G1" s="533" t="s">
        <v>391</v>
      </c>
      <c r="H1" s="533"/>
      <c r="I1" s="533"/>
      <c r="J1" s="533"/>
    </row>
    <row r="2" spans="1:10">
      <c r="A2" s="225" t="s">
        <v>52</v>
      </c>
      <c r="B2" s="226">
        <v>445</v>
      </c>
      <c r="C2" s="224"/>
      <c r="D2" s="224"/>
      <c r="G2" s="225" t="s">
        <v>52</v>
      </c>
      <c r="H2" s="226">
        <v>169</v>
      </c>
      <c r="I2" s="224"/>
      <c r="J2" s="224"/>
    </row>
    <row r="3" spans="1:10">
      <c r="A3" s="227" t="s">
        <v>70</v>
      </c>
      <c r="B3" s="228">
        <v>428</v>
      </c>
      <c r="C3" s="224"/>
      <c r="D3" s="224"/>
      <c r="G3" s="227" t="s">
        <v>116</v>
      </c>
      <c r="H3" s="228">
        <v>161</v>
      </c>
      <c r="I3" s="224"/>
      <c r="J3" s="224"/>
    </row>
    <row r="4" spans="1:10">
      <c r="A4" s="227" t="s">
        <v>327</v>
      </c>
      <c r="B4" s="228">
        <v>428</v>
      </c>
      <c r="C4" s="224"/>
      <c r="D4" s="224"/>
      <c r="G4" s="227" t="s">
        <v>57</v>
      </c>
      <c r="H4" s="228">
        <v>160</v>
      </c>
      <c r="I4" s="224"/>
      <c r="J4" s="224"/>
    </row>
    <row r="5" spans="1:10">
      <c r="A5" s="227" t="s">
        <v>117</v>
      </c>
      <c r="B5" s="228">
        <v>419</v>
      </c>
      <c r="C5" s="224"/>
      <c r="D5" s="224"/>
      <c r="G5" s="227" t="s">
        <v>131</v>
      </c>
      <c r="H5" s="228">
        <v>159</v>
      </c>
      <c r="I5" s="224"/>
      <c r="J5" s="224"/>
    </row>
    <row r="6" spans="1:10">
      <c r="A6" s="227" t="s">
        <v>131</v>
      </c>
      <c r="B6" s="228">
        <v>418</v>
      </c>
      <c r="C6" s="224"/>
      <c r="D6" s="224"/>
      <c r="G6" s="227" t="s">
        <v>327</v>
      </c>
      <c r="H6" s="228">
        <v>159</v>
      </c>
      <c r="I6" s="224"/>
      <c r="J6" s="224"/>
    </row>
    <row r="7" spans="1:10">
      <c r="A7" s="227" t="s">
        <v>326</v>
      </c>
      <c r="B7" s="228">
        <v>415</v>
      </c>
      <c r="C7" s="224"/>
      <c r="D7" s="224"/>
      <c r="G7" s="227" t="s">
        <v>50</v>
      </c>
      <c r="H7" s="228">
        <v>158</v>
      </c>
      <c r="I7" s="224"/>
      <c r="J7" s="224"/>
    </row>
    <row r="8" spans="1:10">
      <c r="A8" s="227" t="s">
        <v>57</v>
      </c>
      <c r="B8" s="228">
        <v>415</v>
      </c>
      <c r="C8" s="224"/>
      <c r="D8" s="224"/>
      <c r="G8" s="227" t="s">
        <v>49</v>
      </c>
      <c r="H8" s="228">
        <v>157</v>
      </c>
      <c r="I8" s="224"/>
      <c r="J8" s="224"/>
    </row>
    <row r="9" spans="1:10">
      <c r="A9" s="227" t="s">
        <v>68</v>
      </c>
      <c r="B9" s="228">
        <v>413</v>
      </c>
      <c r="C9" s="224"/>
      <c r="D9" s="224"/>
      <c r="G9" s="227" t="s">
        <v>134</v>
      </c>
      <c r="H9" s="228">
        <v>155</v>
      </c>
      <c r="I9" s="224"/>
      <c r="J9" s="224"/>
    </row>
    <row r="10" spans="1:10">
      <c r="A10" s="227" t="s">
        <v>317</v>
      </c>
      <c r="B10" s="228">
        <v>408</v>
      </c>
      <c r="C10" s="224"/>
      <c r="D10" s="224"/>
      <c r="G10" s="227" t="s">
        <v>70</v>
      </c>
      <c r="H10" s="228">
        <v>155</v>
      </c>
      <c r="I10" s="224"/>
      <c r="J10" s="224"/>
    </row>
    <row r="11" spans="1:10">
      <c r="A11" s="227" t="s">
        <v>130</v>
      </c>
      <c r="B11" s="228">
        <v>407</v>
      </c>
      <c r="C11" s="224"/>
      <c r="D11" s="224"/>
      <c r="G11" s="227" t="s">
        <v>68</v>
      </c>
      <c r="H11" s="228">
        <v>154</v>
      </c>
      <c r="I11" s="224"/>
      <c r="J11" s="224"/>
    </row>
    <row r="12" spans="1:10">
      <c r="A12" s="227" t="s">
        <v>49</v>
      </c>
      <c r="B12" s="228">
        <v>406</v>
      </c>
      <c r="C12" s="224"/>
      <c r="D12" s="224"/>
      <c r="G12" s="227" t="s">
        <v>326</v>
      </c>
      <c r="H12" s="228">
        <v>152</v>
      </c>
      <c r="I12" s="224"/>
      <c r="J12" s="224"/>
    </row>
    <row r="13" spans="1:10">
      <c r="A13" s="227" t="s">
        <v>314</v>
      </c>
      <c r="B13" s="228">
        <v>403</v>
      </c>
      <c r="C13" s="224"/>
      <c r="D13" s="224"/>
      <c r="G13" s="227" t="s">
        <v>133</v>
      </c>
      <c r="H13" s="228">
        <v>151</v>
      </c>
      <c r="I13" s="224"/>
      <c r="J13" s="224"/>
    </row>
    <row r="14" spans="1:10">
      <c r="A14" s="227" t="s">
        <v>50</v>
      </c>
      <c r="B14" s="228">
        <v>403</v>
      </c>
      <c r="C14" s="224"/>
      <c r="D14" s="224"/>
      <c r="G14" s="227" t="s">
        <v>67</v>
      </c>
      <c r="H14" s="228">
        <v>150</v>
      </c>
      <c r="I14" s="224"/>
      <c r="J14" s="224"/>
    </row>
    <row r="15" spans="1:10">
      <c r="A15" s="227" t="s">
        <v>59</v>
      </c>
      <c r="B15" s="228">
        <v>403</v>
      </c>
      <c r="C15" s="224"/>
      <c r="D15" s="224"/>
      <c r="G15" s="227" t="s">
        <v>114</v>
      </c>
      <c r="H15" s="228">
        <v>150</v>
      </c>
      <c r="I15" s="224"/>
      <c r="J15" s="224"/>
    </row>
    <row r="16" spans="1:10">
      <c r="A16" s="227" t="s">
        <v>315</v>
      </c>
      <c r="B16" s="228">
        <v>402</v>
      </c>
      <c r="C16" s="224"/>
      <c r="D16" s="224"/>
      <c r="G16" s="227"/>
      <c r="H16" s="228"/>
      <c r="I16" s="224"/>
      <c r="J16" s="224"/>
    </row>
    <row r="17" spans="1:10">
      <c r="A17" s="227" t="s">
        <v>319</v>
      </c>
      <c r="B17" s="228">
        <v>401</v>
      </c>
      <c r="C17" s="224"/>
      <c r="D17" s="224"/>
      <c r="G17" s="227"/>
      <c r="H17" s="228"/>
      <c r="I17" s="224"/>
      <c r="J17" s="224"/>
    </row>
    <row r="18" spans="1:10">
      <c r="A18" s="227"/>
      <c r="B18" s="228"/>
      <c r="C18" s="224"/>
      <c r="D18" s="224"/>
      <c r="G18" s="227"/>
      <c r="H18" s="228"/>
      <c r="I18" s="224"/>
      <c r="J18" s="224"/>
    </row>
    <row r="19" spans="1:10">
      <c r="A19" s="227"/>
      <c r="B19" s="228"/>
      <c r="C19" s="224"/>
      <c r="D19" s="224"/>
      <c r="G19" s="227"/>
      <c r="H19" s="228"/>
      <c r="I19" s="224"/>
      <c r="J19" s="224"/>
    </row>
    <row r="20" spans="1:10">
      <c r="A20" s="227"/>
      <c r="B20" s="228"/>
      <c r="C20" s="224"/>
      <c r="D20" s="224"/>
      <c r="G20" s="227"/>
      <c r="H20" s="228"/>
      <c r="I20" s="224"/>
      <c r="J20" s="224"/>
    </row>
    <row r="21" spans="1:10">
      <c r="A21" s="227"/>
      <c r="B21" s="228"/>
      <c r="C21" s="224"/>
      <c r="D21" s="224"/>
      <c r="G21" s="227"/>
      <c r="H21" s="228"/>
      <c r="I21" s="224"/>
      <c r="J21" s="224"/>
    </row>
    <row r="22" spans="1:10">
      <c r="A22" s="227"/>
      <c r="B22" s="228"/>
      <c r="C22" s="224"/>
      <c r="D22" s="224"/>
      <c r="G22" s="227"/>
      <c r="H22" s="228"/>
      <c r="I22" s="224"/>
      <c r="J22" s="224"/>
    </row>
    <row r="23" spans="1:10">
      <c r="A23" s="227"/>
      <c r="B23" s="228"/>
      <c r="C23" s="224"/>
      <c r="D23" s="224"/>
      <c r="G23" s="227"/>
      <c r="H23" s="228"/>
      <c r="I23" s="224"/>
      <c r="J23" s="224"/>
    </row>
    <row r="24" spans="1:10">
      <c r="A24" s="227"/>
      <c r="B24" s="228"/>
      <c r="C24" s="224"/>
      <c r="D24" s="224"/>
      <c r="G24" s="227"/>
      <c r="H24" s="228"/>
      <c r="I24" s="224"/>
      <c r="J24" s="224"/>
    </row>
    <row r="25" spans="1:10">
      <c r="A25" s="227"/>
      <c r="B25" s="228"/>
      <c r="C25" s="224"/>
      <c r="D25" s="224"/>
      <c r="G25" s="227"/>
      <c r="H25" s="228"/>
      <c r="I25" s="224"/>
      <c r="J25" s="224"/>
    </row>
    <row r="26" spans="1:10">
      <c r="A26" s="227"/>
      <c r="B26" s="228"/>
      <c r="C26" s="224"/>
      <c r="D26" s="224"/>
      <c r="G26" s="227"/>
      <c r="H26" s="228"/>
      <c r="I26" s="224"/>
      <c r="J26" s="224"/>
    </row>
    <row r="27" spans="1:10">
      <c r="A27" s="227"/>
      <c r="B27" s="228"/>
      <c r="C27" s="224"/>
      <c r="D27" s="224"/>
      <c r="G27" s="227"/>
      <c r="H27" s="228"/>
      <c r="I27" s="224"/>
      <c r="J27" s="224"/>
    </row>
    <row r="28" spans="1:10">
      <c r="A28" s="227"/>
      <c r="B28" s="228"/>
      <c r="C28" s="224"/>
      <c r="D28" s="224"/>
      <c r="G28" s="227"/>
      <c r="H28" s="228"/>
      <c r="I28" s="224"/>
      <c r="J28" s="224"/>
    </row>
    <row r="29" spans="1:10">
      <c r="A29" s="227"/>
      <c r="B29" s="228"/>
      <c r="C29" s="224"/>
      <c r="D29" s="224"/>
      <c r="G29" s="227"/>
      <c r="H29" s="228"/>
      <c r="I29" s="224"/>
      <c r="J29" s="224"/>
    </row>
  </sheetData>
  <sortState ref="G2:H15">
    <sortCondition descending="1" ref="H2:H15"/>
  </sortState>
  <mergeCells count="2">
    <mergeCell ref="A1:D1"/>
    <mergeCell ref="G1:J1"/>
  </mergeCells>
  <pageMargins left="0.7" right="0.7" top="0.75" bottom="0.75" header="0.3" footer="0.3"/>
  <pageSetup scale="62" orientation="portrait" horizontalDpi="4294967293" verticalDpi="4294967293" r:id="rId1"/>
</worksheet>
</file>

<file path=xl/worksheets/sheet7.xml><?xml version="1.0" encoding="utf-8"?>
<worksheet xmlns="http://schemas.openxmlformats.org/spreadsheetml/2006/main" xmlns:r="http://schemas.openxmlformats.org/officeDocument/2006/relationships">
  <dimension ref="A1:AL685"/>
  <sheetViews>
    <sheetView zoomScaleNormal="100" workbookViewId="0">
      <selection activeCell="M78" sqref="M78"/>
    </sheetView>
  </sheetViews>
  <sheetFormatPr defaultRowHeight="15"/>
  <cols>
    <col min="1" max="1" width="1.7109375" style="467" customWidth="1"/>
    <col min="2" max="2" width="21.7109375" style="125" customWidth="1"/>
    <col min="3" max="3" width="7.85546875" style="171" customWidth="1"/>
    <col min="4" max="4" width="5.5703125" style="125" customWidth="1"/>
    <col min="5" max="5" width="9.5703125" style="177" customWidth="1"/>
    <col min="6" max="38" width="5.5703125" style="125" customWidth="1"/>
    <col min="39" max="16384" width="9.140625" style="125"/>
  </cols>
  <sheetData>
    <row r="1" spans="1:38" s="164" customFormat="1">
      <c r="A1" s="464"/>
      <c r="B1" s="164" t="s">
        <v>386</v>
      </c>
      <c r="C1" s="168" t="s">
        <v>343</v>
      </c>
      <c r="D1" s="164" t="s">
        <v>387</v>
      </c>
      <c r="E1" s="172" t="s">
        <v>384</v>
      </c>
      <c r="F1" s="164">
        <v>1</v>
      </c>
      <c r="G1" s="164">
        <v>2</v>
      </c>
      <c r="H1" s="164">
        <v>3</v>
      </c>
      <c r="I1" s="164">
        <v>4</v>
      </c>
      <c r="J1" s="164">
        <v>5</v>
      </c>
      <c r="K1" s="164">
        <v>6</v>
      </c>
      <c r="L1" s="164">
        <v>7</v>
      </c>
      <c r="M1" s="164">
        <v>8</v>
      </c>
      <c r="N1" s="164">
        <v>9</v>
      </c>
      <c r="O1" s="164">
        <v>10</v>
      </c>
      <c r="P1" s="164">
        <v>11</v>
      </c>
      <c r="Q1" s="164">
        <v>12</v>
      </c>
      <c r="R1" s="164">
        <v>13</v>
      </c>
      <c r="S1" s="164">
        <v>14</v>
      </c>
      <c r="T1" s="164">
        <v>15</v>
      </c>
      <c r="U1" s="164">
        <v>16</v>
      </c>
      <c r="V1" s="164">
        <v>17</v>
      </c>
      <c r="W1" s="164">
        <v>18</v>
      </c>
      <c r="X1" s="164">
        <v>19</v>
      </c>
      <c r="Y1" s="164">
        <v>20</v>
      </c>
      <c r="Z1" s="164">
        <v>21</v>
      </c>
      <c r="AA1" s="164">
        <v>22</v>
      </c>
      <c r="AB1" s="164">
        <v>23</v>
      </c>
      <c r="AC1" s="164">
        <v>24</v>
      </c>
      <c r="AD1" s="164">
        <v>25</v>
      </c>
      <c r="AE1" s="164">
        <v>26</v>
      </c>
      <c r="AF1" s="164">
        <v>27</v>
      </c>
      <c r="AG1" s="164">
        <v>28</v>
      </c>
      <c r="AH1" s="164">
        <v>29</v>
      </c>
      <c r="AI1" s="164">
        <v>30</v>
      </c>
      <c r="AJ1" s="164">
        <v>31</v>
      </c>
      <c r="AK1" s="164">
        <v>32</v>
      </c>
      <c r="AL1" s="164">
        <v>33</v>
      </c>
    </row>
    <row r="2" spans="1:38" s="127" customFormat="1">
      <c r="A2" s="465"/>
      <c r="B2" s="163" t="s">
        <v>52</v>
      </c>
      <c r="C2" s="169">
        <f t="shared" ref="C2:C33" si="0">SUM(F2:AL2)</f>
        <v>810</v>
      </c>
      <c r="D2" s="127">
        <f t="shared" ref="D2:D33" si="1">COUNT(F2:AL2)*3</f>
        <v>6</v>
      </c>
      <c r="E2" s="173">
        <f t="shared" ref="E2:E33" si="2">C2/D2</f>
        <v>135</v>
      </c>
      <c r="G2" s="127">
        <v>365</v>
      </c>
      <c r="H2" s="127">
        <v>445</v>
      </c>
    </row>
    <row r="3" spans="1:38" s="127" customFormat="1">
      <c r="A3" s="465"/>
      <c r="B3" s="163" t="s">
        <v>314</v>
      </c>
      <c r="C3" s="169">
        <f t="shared" si="0"/>
        <v>403</v>
      </c>
      <c r="D3" s="127">
        <f t="shared" si="1"/>
        <v>3</v>
      </c>
      <c r="E3" s="173">
        <f t="shared" si="2"/>
        <v>134.33333333333334</v>
      </c>
      <c r="F3" s="127">
        <v>403</v>
      </c>
    </row>
    <row r="4" spans="1:38" s="127" customFormat="1">
      <c r="A4" s="465"/>
      <c r="B4" s="163" t="s">
        <v>57</v>
      </c>
      <c r="C4" s="169">
        <f t="shared" si="0"/>
        <v>402</v>
      </c>
      <c r="D4" s="127">
        <f t="shared" si="1"/>
        <v>3</v>
      </c>
      <c r="E4" s="173">
        <f t="shared" si="2"/>
        <v>134</v>
      </c>
      <c r="F4" s="127">
        <v>402</v>
      </c>
    </row>
    <row r="5" spans="1:38" s="127" customFormat="1">
      <c r="A5" s="465"/>
      <c r="B5" s="163" t="s">
        <v>70</v>
      </c>
      <c r="C5" s="169">
        <f t="shared" si="0"/>
        <v>401</v>
      </c>
      <c r="D5" s="127">
        <f t="shared" si="1"/>
        <v>3</v>
      </c>
      <c r="E5" s="173">
        <f t="shared" si="2"/>
        <v>133.66666666666666</v>
      </c>
      <c r="G5" s="127">
        <v>401</v>
      </c>
    </row>
    <row r="6" spans="1:38" s="127" customFormat="1">
      <c r="A6" s="465"/>
      <c r="B6" s="163" t="s">
        <v>131</v>
      </c>
      <c r="C6" s="169">
        <f t="shared" si="0"/>
        <v>796</v>
      </c>
      <c r="D6" s="127">
        <f t="shared" si="1"/>
        <v>6</v>
      </c>
      <c r="E6" s="173">
        <f t="shared" si="2"/>
        <v>132.66666666666666</v>
      </c>
      <c r="G6" s="127">
        <v>378</v>
      </c>
      <c r="H6" s="127">
        <v>418</v>
      </c>
    </row>
    <row r="7" spans="1:38" s="127" customFormat="1">
      <c r="A7" s="465"/>
      <c r="B7" s="163" t="s">
        <v>134</v>
      </c>
      <c r="C7" s="169">
        <f t="shared" si="0"/>
        <v>788</v>
      </c>
      <c r="D7" s="127">
        <f t="shared" si="1"/>
        <v>6</v>
      </c>
      <c r="E7" s="173">
        <f t="shared" si="2"/>
        <v>131.33333333333334</v>
      </c>
      <c r="F7" s="127">
        <v>395</v>
      </c>
      <c r="G7" s="127">
        <v>393</v>
      </c>
    </row>
    <row r="8" spans="1:38" s="126" customFormat="1">
      <c r="A8" s="465"/>
      <c r="B8" s="162" t="s">
        <v>143</v>
      </c>
      <c r="C8" s="170">
        <f t="shared" si="0"/>
        <v>392</v>
      </c>
      <c r="D8" s="126">
        <f t="shared" si="1"/>
        <v>3</v>
      </c>
      <c r="E8" s="174">
        <f t="shared" si="2"/>
        <v>130.66666666666666</v>
      </c>
      <c r="H8" s="126">
        <v>392</v>
      </c>
    </row>
    <row r="9" spans="1:38" s="167" customFormat="1">
      <c r="A9" s="465"/>
      <c r="B9" s="166" t="s">
        <v>117</v>
      </c>
      <c r="C9" s="161">
        <f t="shared" si="0"/>
        <v>392</v>
      </c>
      <c r="D9" s="167">
        <f t="shared" si="1"/>
        <v>3</v>
      </c>
      <c r="E9" s="175">
        <f t="shared" si="2"/>
        <v>130.66666666666666</v>
      </c>
      <c r="H9" s="167">
        <v>392</v>
      </c>
    </row>
    <row r="10" spans="1:38" s="126" customFormat="1">
      <c r="A10" s="465"/>
      <c r="B10" s="162" t="s">
        <v>71</v>
      </c>
      <c r="C10" s="170">
        <f t="shared" si="0"/>
        <v>387</v>
      </c>
      <c r="D10" s="126">
        <f t="shared" si="1"/>
        <v>3</v>
      </c>
      <c r="E10" s="174">
        <f t="shared" si="2"/>
        <v>129</v>
      </c>
      <c r="H10" s="126">
        <v>387</v>
      </c>
    </row>
    <row r="11" spans="1:38" s="167" customFormat="1">
      <c r="A11" s="465"/>
      <c r="B11" s="166" t="s">
        <v>328</v>
      </c>
      <c r="C11" s="161">
        <f t="shared" si="0"/>
        <v>387</v>
      </c>
      <c r="D11" s="167">
        <f t="shared" si="1"/>
        <v>3</v>
      </c>
      <c r="E11" s="175">
        <f t="shared" si="2"/>
        <v>129</v>
      </c>
      <c r="H11" s="167">
        <v>387</v>
      </c>
    </row>
    <row r="12" spans="1:38" s="126" customFormat="1">
      <c r="A12" s="465"/>
      <c r="B12" s="162" t="s">
        <v>119</v>
      </c>
      <c r="C12" s="170">
        <f t="shared" si="0"/>
        <v>386</v>
      </c>
      <c r="D12" s="126">
        <f t="shared" si="1"/>
        <v>3</v>
      </c>
      <c r="E12" s="174">
        <f t="shared" si="2"/>
        <v>128.66666666666666</v>
      </c>
      <c r="H12" s="126">
        <v>386</v>
      </c>
    </row>
    <row r="13" spans="1:38" s="167" customFormat="1">
      <c r="A13" s="465"/>
      <c r="B13" s="166" t="s">
        <v>315</v>
      </c>
      <c r="C13" s="161">
        <f t="shared" si="0"/>
        <v>386</v>
      </c>
      <c r="D13" s="167">
        <f t="shared" si="1"/>
        <v>3</v>
      </c>
      <c r="E13" s="175">
        <f t="shared" si="2"/>
        <v>128.66666666666666</v>
      </c>
      <c r="H13" s="167">
        <v>386</v>
      </c>
    </row>
    <row r="14" spans="1:38" s="126" customFormat="1">
      <c r="A14" s="465"/>
      <c r="B14" s="162" t="s">
        <v>330</v>
      </c>
      <c r="C14" s="170">
        <f t="shared" si="0"/>
        <v>382</v>
      </c>
      <c r="D14" s="126">
        <f t="shared" si="1"/>
        <v>3</v>
      </c>
      <c r="E14" s="174">
        <f t="shared" si="2"/>
        <v>127.33333333333333</v>
      </c>
      <c r="G14" s="126">
        <v>382</v>
      </c>
    </row>
    <row r="15" spans="1:38" s="167" customFormat="1">
      <c r="A15" s="465"/>
      <c r="B15" s="166" t="s">
        <v>120</v>
      </c>
      <c r="C15" s="161">
        <f t="shared" si="0"/>
        <v>379</v>
      </c>
      <c r="D15" s="167">
        <f t="shared" si="1"/>
        <v>3</v>
      </c>
      <c r="E15" s="175">
        <f t="shared" si="2"/>
        <v>126.33333333333333</v>
      </c>
      <c r="F15" s="167">
        <v>379</v>
      </c>
    </row>
    <row r="16" spans="1:38" s="126" customFormat="1">
      <c r="A16" s="465"/>
      <c r="B16" s="162" t="s">
        <v>68</v>
      </c>
      <c r="C16" s="170">
        <f t="shared" si="0"/>
        <v>754</v>
      </c>
      <c r="D16" s="126">
        <f t="shared" si="1"/>
        <v>6</v>
      </c>
      <c r="E16" s="174">
        <f t="shared" si="2"/>
        <v>125.66666666666667</v>
      </c>
      <c r="G16" s="126">
        <v>361</v>
      </c>
      <c r="H16" s="126">
        <v>393</v>
      </c>
    </row>
    <row r="17" spans="1:8" s="167" customFormat="1">
      <c r="A17" s="465"/>
      <c r="B17" s="166" t="s">
        <v>125</v>
      </c>
      <c r="C17" s="161">
        <f t="shared" si="0"/>
        <v>377</v>
      </c>
      <c r="D17" s="167">
        <f t="shared" si="1"/>
        <v>3</v>
      </c>
      <c r="E17" s="175">
        <f t="shared" si="2"/>
        <v>125.66666666666667</v>
      </c>
      <c r="H17" s="167">
        <v>377</v>
      </c>
    </row>
    <row r="18" spans="1:8" s="126" customFormat="1">
      <c r="A18" s="465"/>
      <c r="B18" s="162" t="s">
        <v>123</v>
      </c>
      <c r="C18" s="170">
        <f t="shared" si="0"/>
        <v>752</v>
      </c>
      <c r="D18" s="126">
        <f t="shared" si="1"/>
        <v>6</v>
      </c>
      <c r="E18" s="174">
        <f t="shared" si="2"/>
        <v>125.33333333333333</v>
      </c>
      <c r="G18" s="126">
        <v>386</v>
      </c>
      <c r="H18" s="126">
        <v>366</v>
      </c>
    </row>
    <row r="19" spans="1:8" s="167" customFormat="1">
      <c r="A19" s="465"/>
      <c r="B19" s="166" t="s">
        <v>329</v>
      </c>
      <c r="C19" s="161">
        <f t="shared" si="0"/>
        <v>373</v>
      </c>
      <c r="D19" s="167">
        <f t="shared" si="1"/>
        <v>3</v>
      </c>
      <c r="E19" s="175">
        <f t="shared" si="2"/>
        <v>124.33333333333333</v>
      </c>
      <c r="F19" s="167">
        <v>373</v>
      </c>
    </row>
    <row r="20" spans="1:8" s="126" customFormat="1">
      <c r="A20" s="465"/>
      <c r="B20" s="162" t="s">
        <v>319</v>
      </c>
      <c r="C20" s="170">
        <f t="shared" si="0"/>
        <v>746</v>
      </c>
      <c r="D20" s="126">
        <f t="shared" si="1"/>
        <v>6</v>
      </c>
      <c r="E20" s="174">
        <f t="shared" si="2"/>
        <v>124.33333333333333</v>
      </c>
      <c r="F20" s="126">
        <v>345</v>
      </c>
      <c r="H20" s="126">
        <v>401</v>
      </c>
    </row>
    <row r="21" spans="1:8" s="167" customFormat="1">
      <c r="A21" s="465"/>
      <c r="B21" s="166" t="s">
        <v>61</v>
      </c>
      <c r="C21" s="161">
        <f t="shared" si="0"/>
        <v>740</v>
      </c>
      <c r="D21" s="167">
        <f t="shared" si="1"/>
        <v>6</v>
      </c>
      <c r="E21" s="175">
        <f t="shared" si="2"/>
        <v>123.33333333333333</v>
      </c>
      <c r="F21" s="167">
        <v>367</v>
      </c>
      <c r="H21" s="167">
        <v>373</v>
      </c>
    </row>
    <row r="22" spans="1:8" s="126" customFormat="1">
      <c r="A22" s="465"/>
      <c r="B22" s="162" t="s">
        <v>60</v>
      </c>
      <c r="C22" s="170">
        <f t="shared" si="0"/>
        <v>737</v>
      </c>
      <c r="D22" s="126">
        <f t="shared" si="1"/>
        <v>6</v>
      </c>
      <c r="E22" s="174">
        <f t="shared" si="2"/>
        <v>122.83333333333333</v>
      </c>
      <c r="G22" s="126">
        <v>365</v>
      </c>
      <c r="H22" s="126">
        <v>372</v>
      </c>
    </row>
    <row r="23" spans="1:8" s="167" customFormat="1">
      <c r="A23" s="465"/>
      <c r="B23" s="166" t="s">
        <v>49</v>
      </c>
      <c r="C23" s="161">
        <f t="shared" si="0"/>
        <v>368</v>
      </c>
      <c r="D23" s="167">
        <f t="shared" si="1"/>
        <v>3</v>
      </c>
      <c r="E23" s="175">
        <f t="shared" si="2"/>
        <v>122.66666666666667</v>
      </c>
      <c r="F23" s="167">
        <v>368</v>
      </c>
    </row>
    <row r="24" spans="1:8" s="126" customFormat="1">
      <c r="A24" s="465"/>
      <c r="B24" s="162" t="s">
        <v>56</v>
      </c>
      <c r="C24" s="170">
        <f t="shared" si="0"/>
        <v>366</v>
      </c>
      <c r="D24" s="126">
        <f t="shared" si="1"/>
        <v>3</v>
      </c>
      <c r="E24" s="174">
        <f t="shared" si="2"/>
        <v>122</v>
      </c>
      <c r="H24" s="126">
        <v>366</v>
      </c>
    </row>
    <row r="25" spans="1:8" s="167" customFormat="1">
      <c r="A25" s="465"/>
      <c r="B25" s="166" t="s">
        <v>118</v>
      </c>
      <c r="C25" s="161">
        <f t="shared" si="0"/>
        <v>731</v>
      </c>
      <c r="D25" s="167">
        <f t="shared" si="1"/>
        <v>6</v>
      </c>
      <c r="E25" s="175">
        <f t="shared" si="2"/>
        <v>121.83333333333333</v>
      </c>
      <c r="F25" s="167">
        <v>343</v>
      </c>
      <c r="G25" s="167">
        <v>388</v>
      </c>
    </row>
    <row r="26" spans="1:8" s="126" customFormat="1">
      <c r="A26" s="465"/>
      <c r="B26" s="162" t="s">
        <v>161</v>
      </c>
      <c r="C26" s="170">
        <f t="shared" si="0"/>
        <v>731</v>
      </c>
      <c r="D26" s="126">
        <f t="shared" si="1"/>
        <v>6</v>
      </c>
      <c r="E26" s="174">
        <f t="shared" si="2"/>
        <v>121.83333333333333</v>
      </c>
      <c r="G26" s="126">
        <v>366</v>
      </c>
      <c r="H26" s="126">
        <v>365</v>
      </c>
    </row>
    <row r="27" spans="1:8" s="167" customFormat="1">
      <c r="A27" s="465"/>
      <c r="B27" s="166" t="s">
        <v>138</v>
      </c>
      <c r="C27" s="161">
        <f t="shared" si="0"/>
        <v>731</v>
      </c>
      <c r="D27" s="167">
        <f t="shared" si="1"/>
        <v>6</v>
      </c>
      <c r="E27" s="175">
        <f t="shared" si="2"/>
        <v>121.83333333333333</v>
      </c>
      <c r="F27" s="167">
        <v>363</v>
      </c>
      <c r="G27" s="167">
        <v>368</v>
      </c>
    </row>
    <row r="28" spans="1:8" s="126" customFormat="1">
      <c r="A28" s="465"/>
      <c r="B28" s="162" t="s">
        <v>327</v>
      </c>
      <c r="C28" s="170">
        <f t="shared" si="0"/>
        <v>726</v>
      </c>
      <c r="D28" s="126">
        <f t="shared" si="1"/>
        <v>6</v>
      </c>
      <c r="E28" s="174">
        <f t="shared" si="2"/>
        <v>121</v>
      </c>
      <c r="F28" s="126">
        <v>386</v>
      </c>
      <c r="G28" s="126">
        <v>340</v>
      </c>
    </row>
    <row r="29" spans="1:8" s="167" customFormat="1">
      <c r="A29" s="465"/>
      <c r="B29" s="166" t="s">
        <v>124</v>
      </c>
      <c r="C29" s="161">
        <f t="shared" si="0"/>
        <v>724</v>
      </c>
      <c r="D29" s="167">
        <f t="shared" si="1"/>
        <v>6</v>
      </c>
      <c r="E29" s="175">
        <f t="shared" si="2"/>
        <v>120.66666666666667</v>
      </c>
      <c r="F29" s="167">
        <v>366</v>
      </c>
      <c r="H29" s="167">
        <v>358</v>
      </c>
    </row>
    <row r="30" spans="1:8" s="126" customFormat="1">
      <c r="A30" s="465"/>
      <c r="B30" s="162" t="s">
        <v>55</v>
      </c>
      <c r="C30" s="170">
        <f t="shared" si="0"/>
        <v>723</v>
      </c>
      <c r="D30" s="126">
        <f t="shared" si="1"/>
        <v>6</v>
      </c>
      <c r="E30" s="174">
        <f t="shared" si="2"/>
        <v>120.5</v>
      </c>
      <c r="F30" s="126">
        <v>350</v>
      </c>
      <c r="G30" s="126">
        <v>373</v>
      </c>
    </row>
    <row r="31" spans="1:8" s="167" customFormat="1">
      <c r="A31" s="465"/>
      <c r="B31" s="166" t="s">
        <v>45</v>
      </c>
      <c r="C31" s="161">
        <f t="shared" si="0"/>
        <v>720</v>
      </c>
      <c r="D31" s="167">
        <f t="shared" si="1"/>
        <v>6</v>
      </c>
      <c r="E31" s="175">
        <f t="shared" si="2"/>
        <v>120</v>
      </c>
      <c r="F31" s="167">
        <v>387</v>
      </c>
      <c r="H31" s="167">
        <v>333</v>
      </c>
    </row>
    <row r="32" spans="1:8" s="126" customFormat="1">
      <c r="A32" s="465"/>
      <c r="B32" s="162" t="s">
        <v>130</v>
      </c>
      <c r="C32" s="170">
        <f t="shared" si="0"/>
        <v>719</v>
      </c>
      <c r="D32" s="126">
        <f t="shared" si="1"/>
        <v>6</v>
      </c>
      <c r="E32" s="174">
        <f t="shared" si="2"/>
        <v>119.83333333333333</v>
      </c>
      <c r="F32" s="126">
        <v>407</v>
      </c>
      <c r="G32" s="126">
        <v>312</v>
      </c>
    </row>
    <row r="33" spans="1:8" s="167" customFormat="1">
      <c r="A33" s="465"/>
      <c r="B33" s="166" t="s">
        <v>64</v>
      </c>
      <c r="C33" s="161">
        <f t="shared" si="0"/>
        <v>359</v>
      </c>
      <c r="D33" s="167">
        <f t="shared" si="1"/>
        <v>3</v>
      </c>
      <c r="E33" s="175">
        <f t="shared" si="2"/>
        <v>119.66666666666667</v>
      </c>
      <c r="H33" s="167">
        <v>359</v>
      </c>
    </row>
    <row r="34" spans="1:8" s="126" customFormat="1">
      <c r="A34" s="465"/>
      <c r="B34" s="162" t="s">
        <v>121</v>
      </c>
      <c r="C34" s="170">
        <f t="shared" ref="C34:C65" si="3">SUM(F34:AL34)</f>
        <v>359</v>
      </c>
      <c r="D34" s="126">
        <f t="shared" ref="D34:D65" si="4">COUNT(F34:AL34)*3</f>
        <v>3</v>
      </c>
      <c r="E34" s="174">
        <f t="shared" ref="E34:E65" si="5">C34/D34</f>
        <v>119.66666666666667</v>
      </c>
      <c r="G34" s="126">
        <v>359</v>
      </c>
    </row>
    <row r="35" spans="1:8" s="167" customFormat="1">
      <c r="A35" s="465"/>
      <c r="B35" s="166" t="s">
        <v>325</v>
      </c>
      <c r="C35" s="161">
        <f t="shared" si="3"/>
        <v>716</v>
      </c>
      <c r="D35" s="167">
        <f t="shared" si="4"/>
        <v>6</v>
      </c>
      <c r="E35" s="175">
        <f t="shared" si="5"/>
        <v>119.33333333333333</v>
      </c>
      <c r="F35" s="167">
        <v>355</v>
      </c>
      <c r="H35" s="167">
        <v>361</v>
      </c>
    </row>
    <row r="36" spans="1:8" s="126" customFormat="1">
      <c r="A36" s="465"/>
      <c r="B36" s="162" t="s">
        <v>41</v>
      </c>
      <c r="C36" s="170">
        <f t="shared" si="3"/>
        <v>356</v>
      </c>
      <c r="D36" s="126">
        <f t="shared" si="4"/>
        <v>3</v>
      </c>
      <c r="E36" s="174">
        <f t="shared" si="5"/>
        <v>118.66666666666667</v>
      </c>
      <c r="F36" s="126">
        <v>356</v>
      </c>
    </row>
    <row r="37" spans="1:8" s="167" customFormat="1">
      <c r="A37" s="465"/>
      <c r="B37" s="166" t="s">
        <v>317</v>
      </c>
      <c r="C37" s="161">
        <f t="shared" si="3"/>
        <v>710</v>
      </c>
      <c r="D37" s="167">
        <f t="shared" si="4"/>
        <v>6</v>
      </c>
      <c r="E37" s="175">
        <f t="shared" si="5"/>
        <v>118.33333333333333</v>
      </c>
      <c r="G37" s="167">
        <v>350</v>
      </c>
      <c r="H37" s="167">
        <v>360</v>
      </c>
    </row>
    <row r="38" spans="1:8" s="126" customFormat="1">
      <c r="A38" s="465"/>
      <c r="B38" s="162" t="s">
        <v>46</v>
      </c>
      <c r="C38" s="170">
        <f t="shared" si="3"/>
        <v>355</v>
      </c>
      <c r="D38" s="126">
        <f t="shared" si="4"/>
        <v>3</v>
      </c>
      <c r="E38" s="174">
        <f t="shared" si="5"/>
        <v>118.33333333333333</v>
      </c>
      <c r="G38" s="126">
        <v>355</v>
      </c>
    </row>
    <row r="39" spans="1:8" s="167" customFormat="1">
      <c r="A39" s="465"/>
      <c r="B39" s="166" t="s">
        <v>145</v>
      </c>
      <c r="C39" s="161">
        <f t="shared" si="3"/>
        <v>355</v>
      </c>
      <c r="D39" s="167">
        <f t="shared" si="4"/>
        <v>3</v>
      </c>
      <c r="E39" s="175">
        <f t="shared" si="5"/>
        <v>118.33333333333333</v>
      </c>
      <c r="G39" s="167">
        <v>355</v>
      </c>
    </row>
    <row r="40" spans="1:8" s="126" customFormat="1">
      <c r="A40" s="465"/>
      <c r="B40" s="162" t="s">
        <v>51</v>
      </c>
      <c r="C40" s="170">
        <f t="shared" si="3"/>
        <v>709</v>
      </c>
      <c r="D40" s="126">
        <f t="shared" si="4"/>
        <v>6</v>
      </c>
      <c r="E40" s="174">
        <f t="shared" si="5"/>
        <v>118.16666666666667</v>
      </c>
      <c r="F40" s="126">
        <v>354</v>
      </c>
      <c r="G40" s="126">
        <v>355</v>
      </c>
    </row>
    <row r="41" spans="1:8" s="167" customFormat="1">
      <c r="A41" s="465"/>
      <c r="B41" s="166" t="s">
        <v>69</v>
      </c>
      <c r="C41" s="161">
        <f t="shared" si="3"/>
        <v>708</v>
      </c>
      <c r="D41" s="167">
        <f t="shared" si="4"/>
        <v>6</v>
      </c>
      <c r="E41" s="175">
        <f t="shared" si="5"/>
        <v>118</v>
      </c>
      <c r="F41" s="167">
        <v>357</v>
      </c>
      <c r="H41" s="167">
        <v>351</v>
      </c>
    </row>
    <row r="42" spans="1:8" s="126" customFormat="1">
      <c r="A42" s="465"/>
      <c r="B42" s="162" t="s">
        <v>322</v>
      </c>
      <c r="C42" s="170">
        <f t="shared" si="3"/>
        <v>353</v>
      </c>
      <c r="D42" s="126">
        <f t="shared" si="4"/>
        <v>3</v>
      </c>
      <c r="E42" s="174">
        <f t="shared" si="5"/>
        <v>117.66666666666667</v>
      </c>
      <c r="H42" s="126">
        <v>353</v>
      </c>
    </row>
    <row r="43" spans="1:8" s="167" customFormat="1">
      <c r="A43" s="465"/>
      <c r="B43" s="166" t="s">
        <v>116</v>
      </c>
      <c r="C43" s="161">
        <f t="shared" si="3"/>
        <v>701</v>
      </c>
      <c r="D43" s="167">
        <f t="shared" si="4"/>
        <v>6</v>
      </c>
      <c r="E43" s="175">
        <f t="shared" si="5"/>
        <v>116.83333333333333</v>
      </c>
      <c r="F43" s="167">
        <v>347</v>
      </c>
      <c r="H43" s="167">
        <v>354</v>
      </c>
    </row>
    <row r="44" spans="1:8" s="126" customFormat="1">
      <c r="A44" s="465"/>
      <c r="B44" s="162" t="s">
        <v>441</v>
      </c>
      <c r="C44" s="170">
        <f t="shared" si="3"/>
        <v>700</v>
      </c>
      <c r="D44" s="126">
        <f t="shared" si="4"/>
        <v>6</v>
      </c>
      <c r="E44" s="174">
        <f t="shared" si="5"/>
        <v>116.66666666666667</v>
      </c>
      <c r="F44" s="126">
        <v>307</v>
      </c>
      <c r="G44" s="126">
        <v>393</v>
      </c>
    </row>
    <row r="45" spans="1:8" s="167" customFormat="1">
      <c r="A45" s="465"/>
      <c r="B45" s="166" t="s">
        <v>67</v>
      </c>
      <c r="C45" s="161">
        <f t="shared" si="3"/>
        <v>699</v>
      </c>
      <c r="D45" s="167">
        <f t="shared" si="4"/>
        <v>6</v>
      </c>
      <c r="E45" s="175">
        <f t="shared" si="5"/>
        <v>116.5</v>
      </c>
      <c r="F45" s="167">
        <v>337</v>
      </c>
      <c r="G45" s="167">
        <v>362</v>
      </c>
    </row>
    <row r="46" spans="1:8" s="126" customFormat="1">
      <c r="A46" s="465"/>
      <c r="B46" s="162" t="s">
        <v>128</v>
      </c>
      <c r="C46" s="170">
        <f t="shared" si="3"/>
        <v>349</v>
      </c>
      <c r="D46" s="126">
        <f t="shared" si="4"/>
        <v>3</v>
      </c>
      <c r="E46" s="174">
        <f t="shared" si="5"/>
        <v>116.33333333333333</v>
      </c>
      <c r="F46" s="126">
        <v>349</v>
      </c>
    </row>
    <row r="47" spans="1:8" s="167" customFormat="1">
      <c r="A47" s="465"/>
      <c r="B47" s="166" t="s">
        <v>316</v>
      </c>
      <c r="C47" s="161">
        <f t="shared" si="3"/>
        <v>698</v>
      </c>
      <c r="D47" s="167">
        <f t="shared" si="4"/>
        <v>6</v>
      </c>
      <c r="E47" s="175">
        <f t="shared" si="5"/>
        <v>116.33333333333333</v>
      </c>
      <c r="F47" s="167">
        <v>377</v>
      </c>
      <c r="G47" s="167">
        <v>321</v>
      </c>
    </row>
    <row r="48" spans="1:8" s="126" customFormat="1">
      <c r="A48" s="465"/>
      <c r="B48" s="162" t="s">
        <v>129</v>
      </c>
      <c r="C48" s="170">
        <f t="shared" si="3"/>
        <v>348</v>
      </c>
      <c r="D48" s="126">
        <f t="shared" si="4"/>
        <v>3</v>
      </c>
      <c r="E48" s="174">
        <f t="shared" si="5"/>
        <v>116</v>
      </c>
      <c r="G48" s="126">
        <v>348</v>
      </c>
    </row>
    <row r="49" spans="1:8" s="167" customFormat="1">
      <c r="A49" s="465"/>
      <c r="B49" s="166" t="s">
        <v>59</v>
      </c>
      <c r="C49" s="161">
        <f t="shared" si="3"/>
        <v>693</v>
      </c>
      <c r="D49" s="167">
        <f t="shared" si="4"/>
        <v>6</v>
      </c>
      <c r="E49" s="175">
        <f t="shared" si="5"/>
        <v>115.5</v>
      </c>
      <c r="F49" s="167">
        <v>345</v>
      </c>
      <c r="G49" s="167">
        <v>348</v>
      </c>
    </row>
    <row r="50" spans="1:8" s="126" customFormat="1">
      <c r="A50" s="465"/>
      <c r="B50" s="162" t="s">
        <v>140</v>
      </c>
      <c r="C50" s="170">
        <f t="shared" si="3"/>
        <v>689</v>
      </c>
      <c r="D50" s="126">
        <f t="shared" si="4"/>
        <v>6</v>
      </c>
      <c r="E50" s="174">
        <f t="shared" si="5"/>
        <v>114.83333333333333</v>
      </c>
      <c r="F50" s="126">
        <v>341</v>
      </c>
      <c r="H50" s="126">
        <v>348</v>
      </c>
    </row>
    <row r="51" spans="1:8" s="167" customFormat="1">
      <c r="A51" s="465"/>
      <c r="B51" s="166" t="s">
        <v>62</v>
      </c>
      <c r="C51" s="161">
        <f t="shared" si="3"/>
        <v>343</v>
      </c>
      <c r="D51" s="167">
        <f t="shared" si="4"/>
        <v>3</v>
      </c>
      <c r="E51" s="175">
        <f t="shared" si="5"/>
        <v>114.33333333333333</v>
      </c>
      <c r="G51" s="167">
        <v>343</v>
      </c>
    </row>
    <row r="52" spans="1:8" s="126" customFormat="1">
      <c r="A52" s="465"/>
      <c r="B52" s="162" t="s">
        <v>66</v>
      </c>
      <c r="C52" s="170">
        <f t="shared" si="3"/>
        <v>343</v>
      </c>
      <c r="D52" s="126">
        <f t="shared" si="4"/>
        <v>3</v>
      </c>
      <c r="E52" s="174">
        <f t="shared" si="5"/>
        <v>114.33333333333333</v>
      </c>
      <c r="H52" s="126">
        <v>343</v>
      </c>
    </row>
    <row r="53" spans="1:8" s="167" customFormat="1">
      <c r="A53" s="465"/>
      <c r="B53" s="166" t="s">
        <v>132</v>
      </c>
      <c r="C53" s="161">
        <f t="shared" si="3"/>
        <v>678</v>
      </c>
      <c r="D53" s="167">
        <f t="shared" si="4"/>
        <v>6</v>
      </c>
      <c r="E53" s="175">
        <f t="shared" si="5"/>
        <v>113</v>
      </c>
      <c r="F53" s="167">
        <v>338</v>
      </c>
      <c r="H53" s="167">
        <v>340</v>
      </c>
    </row>
    <row r="54" spans="1:8" s="126" customFormat="1">
      <c r="A54" s="465"/>
      <c r="B54" s="162" t="s">
        <v>50</v>
      </c>
      <c r="C54" s="170">
        <f t="shared" si="3"/>
        <v>338</v>
      </c>
      <c r="D54" s="126">
        <f t="shared" si="4"/>
        <v>3</v>
      </c>
      <c r="E54" s="174">
        <f t="shared" si="5"/>
        <v>112.66666666666667</v>
      </c>
      <c r="H54" s="126">
        <v>338</v>
      </c>
    </row>
    <row r="55" spans="1:8" s="167" customFormat="1">
      <c r="A55" s="465"/>
      <c r="B55" s="166" t="s">
        <v>323</v>
      </c>
      <c r="C55" s="161">
        <f t="shared" si="3"/>
        <v>676</v>
      </c>
      <c r="D55" s="167">
        <f t="shared" si="4"/>
        <v>6</v>
      </c>
      <c r="E55" s="175">
        <f t="shared" si="5"/>
        <v>112.66666666666667</v>
      </c>
      <c r="F55" s="167">
        <v>345</v>
      </c>
      <c r="G55" s="167">
        <v>331</v>
      </c>
    </row>
    <row r="56" spans="1:8" s="126" customFormat="1">
      <c r="A56" s="465"/>
      <c r="B56" s="162" t="s">
        <v>43</v>
      </c>
      <c r="C56" s="170">
        <f t="shared" si="3"/>
        <v>673</v>
      </c>
      <c r="D56" s="126">
        <f t="shared" si="4"/>
        <v>6</v>
      </c>
      <c r="E56" s="174">
        <f t="shared" si="5"/>
        <v>112.16666666666667</v>
      </c>
      <c r="F56" s="126">
        <v>344</v>
      </c>
      <c r="G56" s="126">
        <v>329</v>
      </c>
    </row>
    <row r="57" spans="1:8" s="167" customFormat="1">
      <c r="A57" s="465"/>
      <c r="B57" s="166" t="s">
        <v>133</v>
      </c>
      <c r="C57" s="161">
        <f t="shared" si="3"/>
        <v>336</v>
      </c>
      <c r="D57" s="167">
        <f t="shared" si="4"/>
        <v>3</v>
      </c>
      <c r="E57" s="175">
        <f t="shared" si="5"/>
        <v>112</v>
      </c>
      <c r="H57" s="167">
        <v>336</v>
      </c>
    </row>
    <row r="58" spans="1:8" s="126" customFormat="1">
      <c r="A58" s="465"/>
      <c r="B58" s="162" t="s">
        <v>127</v>
      </c>
      <c r="C58" s="170">
        <f t="shared" si="3"/>
        <v>335</v>
      </c>
      <c r="D58" s="126">
        <f t="shared" si="4"/>
        <v>3</v>
      </c>
      <c r="E58" s="174">
        <f t="shared" si="5"/>
        <v>111.66666666666667</v>
      </c>
      <c r="H58" s="126">
        <v>335</v>
      </c>
    </row>
    <row r="59" spans="1:8" s="167" customFormat="1">
      <c r="A59" s="465"/>
      <c r="B59" s="166" t="s">
        <v>47</v>
      </c>
      <c r="C59" s="161">
        <f t="shared" si="3"/>
        <v>666</v>
      </c>
      <c r="D59" s="167">
        <f t="shared" si="4"/>
        <v>6</v>
      </c>
      <c r="E59" s="175">
        <f t="shared" si="5"/>
        <v>111</v>
      </c>
      <c r="F59" s="167">
        <v>339</v>
      </c>
      <c r="G59" s="167">
        <v>327</v>
      </c>
    </row>
    <row r="60" spans="1:8" s="126" customFormat="1">
      <c r="A60" s="465"/>
      <c r="B60" s="162" t="s">
        <v>53</v>
      </c>
      <c r="C60" s="170">
        <f t="shared" si="3"/>
        <v>666</v>
      </c>
      <c r="D60" s="126">
        <f t="shared" si="4"/>
        <v>6</v>
      </c>
      <c r="E60" s="174">
        <f t="shared" si="5"/>
        <v>111</v>
      </c>
      <c r="F60" s="126">
        <v>323</v>
      </c>
      <c r="H60" s="126">
        <v>343</v>
      </c>
    </row>
    <row r="61" spans="1:8" s="167" customFormat="1">
      <c r="A61" s="465"/>
      <c r="B61" s="166" t="s">
        <v>115</v>
      </c>
      <c r="C61" s="161">
        <f t="shared" si="3"/>
        <v>666</v>
      </c>
      <c r="D61" s="167">
        <f t="shared" si="4"/>
        <v>6</v>
      </c>
      <c r="E61" s="175">
        <f t="shared" si="5"/>
        <v>111</v>
      </c>
      <c r="G61" s="167">
        <v>337</v>
      </c>
      <c r="H61" s="167">
        <v>329</v>
      </c>
    </row>
    <row r="62" spans="1:8" s="126" customFormat="1">
      <c r="A62" s="465"/>
      <c r="B62" s="162" t="s">
        <v>136</v>
      </c>
      <c r="C62" s="170">
        <f t="shared" si="3"/>
        <v>332</v>
      </c>
      <c r="D62" s="126">
        <f t="shared" si="4"/>
        <v>3</v>
      </c>
      <c r="E62" s="174">
        <f t="shared" si="5"/>
        <v>110.66666666666667</v>
      </c>
      <c r="F62" s="126">
        <v>332</v>
      </c>
    </row>
    <row r="63" spans="1:8" s="167" customFormat="1">
      <c r="A63" s="465"/>
      <c r="B63" s="166" t="s">
        <v>44</v>
      </c>
      <c r="C63" s="161">
        <f t="shared" si="3"/>
        <v>661</v>
      </c>
      <c r="D63" s="167">
        <f t="shared" si="4"/>
        <v>6</v>
      </c>
      <c r="E63" s="175">
        <f t="shared" si="5"/>
        <v>110.16666666666667</v>
      </c>
      <c r="G63" s="167">
        <v>320</v>
      </c>
      <c r="H63" s="167">
        <v>341</v>
      </c>
    </row>
    <row r="64" spans="1:8" s="126" customFormat="1">
      <c r="A64" s="465"/>
      <c r="B64" s="162" t="s">
        <v>126</v>
      </c>
      <c r="C64" s="170">
        <f t="shared" si="3"/>
        <v>659</v>
      </c>
      <c r="D64" s="126">
        <f t="shared" si="4"/>
        <v>6</v>
      </c>
      <c r="E64" s="174">
        <f t="shared" si="5"/>
        <v>109.83333333333333</v>
      </c>
      <c r="F64" s="126">
        <v>331</v>
      </c>
      <c r="G64" s="126">
        <v>328</v>
      </c>
    </row>
    <row r="65" spans="1:8" s="167" customFormat="1">
      <c r="A65" s="465"/>
      <c r="B65" s="166" t="s">
        <v>63</v>
      </c>
      <c r="C65" s="161">
        <f t="shared" si="3"/>
        <v>652</v>
      </c>
      <c r="D65" s="167">
        <f t="shared" si="4"/>
        <v>6</v>
      </c>
      <c r="E65" s="175">
        <f t="shared" si="5"/>
        <v>108.66666666666667</v>
      </c>
      <c r="F65" s="167">
        <v>327</v>
      </c>
      <c r="G65" s="167">
        <v>325</v>
      </c>
    </row>
    <row r="66" spans="1:8" s="126" customFormat="1">
      <c r="A66" s="465"/>
      <c r="B66" s="162" t="s">
        <v>324</v>
      </c>
      <c r="C66" s="170">
        <f t="shared" ref="C66:C81" si="6">SUM(F66:AL66)</f>
        <v>652</v>
      </c>
      <c r="D66" s="126">
        <f t="shared" ref="D66:D81" si="7">COUNT(F66:AL66)*3</f>
        <v>6</v>
      </c>
      <c r="E66" s="174">
        <f t="shared" ref="E66:E97" si="8">C66/D66</f>
        <v>108.66666666666667</v>
      </c>
      <c r="G66" s="126">
        <v>317</v>
      </c>
      <c r="H66" s="126">
        <v>335</v>
      </c>
    </row>
    <row r="67" spans="1:8" s="167" customFormat="1">
      <c r="A67" s="465"/>
      <c r="B67" s="166" t="s">
        <v>321</v>
      </c>
      <c r="C67" s="161">
        <f t="shared" si="6"/>
        <v>651</v>
      </c>
      <c r="D67" s="167">
        <f t="shared" si="7"/>
        <v>6</v>
      </c>
      <c r="E67" s="175">
        <f t="shared" si="8"/>
        <v>108.5</v>
      </c>
      <c r="F67" s="167">
        <v>312</v>
      </c>
      <c r="G67" s="167">
        <v>339</v>
      </c>
    </row>
    <row r="68" spans="1:8" s="126" customFormat="1">
      <c r="A68" s="465"/>
      <c r="B68" s="162" t="s">
        <v>42</v>
      </c>
      <c r="C68" s="170">
        <f t="shared" si="6"/>
        <v>323</v>
      </c>
      <c r="D68" s="126">
        <f t="shared" si="7"/>
        <v>3</v>
      </c>
      <c r="E68" s="174">
        <f t="shared" si="8"/>
        <v>107.66666666666667</v>
      </c>
      <c r="H68" s="126">
        <v>323</v>
      </c>
    </row>
    <row r="69" spans="1:8" s="167" customFormat="1">
      <c r="A69" s="465"/>
      <c r="B69" s="166" t="s">
        <v>141</v>
      </c>
      <c r="C69" s="161">
        <f t="shared" si="6"/>
        <v>321</v>
      </c>
      <c r="D69" s="167">
        <f t="shared" si="7"/>
        <v>3</v>
      </c>
      <c r="E69" s="175">
        <f t="shared" si="8"/>
        <v>107</v>
      </c>
      <c r="H69" s="167">
        <v>321</v>
      </c>
    </row>
    <row r="70" spans="1:8" s="126" customFormat="1">
      <c r="A70" s="465"/>
      <c r="B70" s="162" t="s">
        <v>320</v>
      </c>
      <c r="C70" s="170">
        <f t="shared" si="6"/>
        <v>321</v>
      </c>
      <c r="D70" s="126">
        <f t="shared" si="7"/>
        <v>3</v>
      </c>
      <c r="E70" s="174">
        <f t="shared" si="8"/>
        <v>107</v>
      </c>
      <c r="G70" s="126">
        <v>321</v>
      </c>
    </row>
    <row r="71" spans="1:8" s="167" customFormat="1">
      <c r="A71" s="465"/>
      <c r="B71" s="166" t="s">
        <v>135</v>
      </c>
      <c r="C71" s="161">
        <f t="shared" si="6"/>
        <v>320</v>
      </c>
      <c r="D71" s="167">
        <f t="shared" si="7"/>
        <v>3</v>
      </c>
      <c r="E71" s="175">
        <f t="shared" si="8"/>
        <v>106.66666666666667</v>
      </c>
      <c r="H71" s="167">
        <v>320</v>
      </c>
    </row>
    <row r="72" spans="1:8" s="126" customFormat="1">
      <c r="A72" s="465"/>
      <c r="B72" s="162" t="s">
        <v>54</v>
      </c>
      <c r="C72" s="170">
        <f t="shared" si="6"/>
        <v>319</v>
      </c>
      <c r="D72" s="126">
        <f t="shared" si="7"/>
        <v>3</v>
      </c>
      <c r="E72" s="174">
        <f t="shared" si="8"/>
        <v>106.33333333333333</v>
      </c>
      <c r="G72" s="126">
        <v>319</v>
      </c>
    </row>
    <row r="73" spans="1:8" s="167" customFormat="1">
      <c r="A73" s="465"/>
      <c r="B73" s="166" t="s">
        <v>65</v>
      </c>
      <c r="C73" s="161">
        <f t="shared" si="6"/>
        <v>310</v>
      </c>
      <c r="D73" s="167">
        <f t="shared" si="7"/>
        <v>3</v>
      </c>
      <c r="E73" s="175">
        <f t="shared" si="8"/>
        <v>103.33333333333333</v>
      </c>
      <c r="F73" s="167">
        <v>310</v>
      </c>
    </row>
    <row r="74" spans="1:8" s="126" customFormat="1">
      <c r="A74" s="465"/>
      <c r="B74" s="162" t="s">
        <v>137</v>
      </c>
      <c r="C74" s="170">
        <f t="shared" si="6"/>
        <v>308</v>
      </c>
      <c r="D74" s="126">
        <f t="shared" si="7"/>
        <v>3</v>
      </c>
      <c r="E74" s="174">
        <f t="shared" si="8"/>
        <v>102.66666666666667</v>
      </c>
      <c r="G74" s="126">
        <v>308</v>
      </c>
    </row>
    <row r="75" spans="1:8" s="167" customFormat="1">
      <c r="A75" s="465"/>
      <c r="B75" s="166" t="s">
        <v>122</v>
      </c>
      <c r="C75" s="161">
        <f t="shared" si="6"/>
        <v>599</v>
      </c>
      <c r="D75" s="167">
        <f t="shared" si="7"/>
        <v>6</v>
      </c>
      <c r="E75" s="175">
        <f t="shared" si="8"/>
        <v>99.833333333333329</v>
      </c>
      <c r="F75" s="167">
        <v>308</v>
      </c>
      <c r="G75" s="167">
        <v>291</v>
      </c>
    </row>
    <row r="76" spans="1:8" s="126" customFormat="1">
      <c r="A76" s="465"/>
      <c r="B76" s="162" t="s">
        <v>114</v>
      </c>
      <c r="C76" s="170">
        <f t="shared" si="6"/>
        <v>589</v>
      </c>
      <c r="D76" s="126">
        <f t="shared" si="7"/>
        <v>6</v>
      </c>
      <c r="E76" s="174">
        <f t="shared" si="8"/>
        <v>98.166666666666671</v>
      </c>
      <c r="F76" s="126">
        <v>313</v>
      </c>
      <c r="G76" s="126">
        <v>276</v>
      </c>
    </row>
    <row r="77" spans="1:8" s="167" customFormat="1">
      <c r="A77" s="465"/>
      <c r="B77" s="166" t="s">
        <v>58</v>
      </c>
      <c r="C77" s="161">
        <f t="shared" si="6"/>
        <v>289</v>
      </c>
      <c r="D77" s="167">
        <f t="shared" si="7"/>
        <v>3</v>
      </c>
      <c r="E77" s="175">
        <f t="shared" si="8"/>
        <v>96.333333333333329</v>
      </c>
      <c r="H77" s="167">
        <v>289</v>
      </c>
    </row>
    <row r="78" spans="1:8" s="126" customFormat="1">
      <c r="A78" s="465"/>
      <c r="B78" s="162" t="s">
        <v>165</v>
      </c>
      <c r="C78" s="170">
        <f t="shared" si="6"/>
        <v>0</v>
      </c>
      <c r="D78" s="126">
        <f t="shared" si="7"/>
        <v>3</v>
      </c>
      <c r="E78" s="174">
        <f t="shared" si="8"/>
        <v>0</v>
      </c>
      <c r="F78" s="126">
        <v>0</v>
      </c>
    </row>
    <row r="79" spans="1:8" s="167" customFormat="1">
      <c r="A79" s="465"/>
      <c r="B79" s="166" t="s">
        <v>326</v>
      </c>
      <c r="C79" s="161">
        <f t="shared" si="6"/>
        <v>0</v>
      </c>
      <c r="D79" s="167">
        <f t="shared" si="7"/>
        <v>3</v>
      </c>
      <c r="E79" s="175">
        <f t="shared" si="8"/>
        <v>0</v>
      </c>
      <c r="H79" s="167">
        <v>0</v>
      </c>
    </row>
    <row r="80" spans="1:8" s="126" customFormat="1">
      <c r="A80" s="465"/>
      <c r="B80" s="162" t="s">
        <v>142</v>
      </c>
      <c r="C80" s="170">
        <f t="shared" si="6"/>
        <v>0</v>
      </c>
      <c r="D80" s="126">
        <f t="shared" si="7"/>
        <v>3</v>
      </c>
      <c r="E80" s="174">
        <f t="shared" si="8"/>
        <v>0</v>
      </c>
      <c r="H80" s="126">
        <v>0</v>
      </c>
    </row>
    <row r="81" spans="1:8" s="167" customFormat="1">
      <c r="A81" s="465"/>
      <c r="B81" s="166" t="s">
        <v>48</v>
      </c>
      <c r="C81" s="161">
        <f t="shared" si="6"/>
        <v>0</v>
      </c>
      <c r="D81" s="167">
        <f t="shared" si="7"/>
        <v>3</v>
      </c>
      <c r="E81" s="175">
        <f t="shared" si="8"/>
        <v>0</v>
      </c>
      <c r="H81" s="167">
        <v>0</v>
      </c>
    </row>
    <row r="82" spans="1:8" s="126" customFormat="1">
      <c r="A82" s="466"/>
      <c r="C82" s="170"/>
      <c r="E82" s="176"/>
    </row>
    <row r="83" spans="1:8" s="126" customFormat="1">
      <c r="A83" s="466"/>
      <c r="C83" s="170"/>
      <c r="E83" s="176"/>
    </row>
    <row r="84" spans="1:8" s="126" customFormat="1">
      <c r="A84" s="466"/>
      <c r="C84" s="170"/>
      <c r="E84" s="176"/>
    </row>
    <row r="85" spans="1:8" s="126" customFormat="1">
      <c r="A85" s="466"/>
      <c r="C85" s="170"/>
      <c r="E85" s="176"/>
    </row>
    <row r="86" spans="1:8" s="126" customFormat="1">
      <c r="A86" s="466"/>
      <c r="C86" s="170"/>
      <c r="E86" s="176"/>
    </row>
    <row r="87" spans="1:8" s="126" customFormat="1">
      <c r="A87" s="466"/>
      <c r="C87" s="170"/>
      <c r="E87" s="176"/>
    </row>
    <row r="88" spans="1:8" s="126" customFormat="1">
      <c r="A88" s="466"/>
      <c r="C88" s="170"/>
      <c r="E88" s="176"/>
    </row>
    <row r="89" spans="1:8" s="126" customFormat="1">
      <c r="A89" s="466"/>
      <c r="C89" s="170"/>
      <c r="E89" s="176"/>
    </row>
    <row r="90" spans="1:8" s="126" customFormat="1">
      <c r="A90" s="466"/>
      <c r="C90" s="170"/>
      <c r="E90" s="176"/>
    </row>
    <row r="91" spans="1:8" s="126" customFormat="1">
      <c r="A91" s="466"/>
      <c r="C91" s="170"/>
      <c r="E91" s="176"/>
    </row>
    <row r="92" spans="1:8" s="126" customFormat="1">
      <c r="A92" s="466"/>
      <c r="C92" s="170"/>
      <c r="E92" s="176"/>
    </row>
    <row r="93" spans="1:8" s="126" customFormat="1">
      <c r="A93" s="466"/>
      <c r="C93" s="170"/>
      <c r="E93" s="176"/>
    </row>
    <row r="94" spans="1:8" s="126" customFormat="1">
      <c r="A94" s="466"/>
      <c r="C94" s="170"/>
      <c r="E94" s="176"/>
    </row>
    <row r="95" spans="1:8" s="126" customFormat="1">
      <c r="A95" s="466"/>
      <c r="C95" s="170"/>
      <c r="E95" s="176"/>
    </row>
    <row r="96" spans="1:8" s="126" customFormat="1">
      <c r="A96" s="466"/>
      <c r="C96" s="170"/>
      <c r="E96" s="176"/>
    </row>
    <row r="97" spans="1:5" s="126" customFormat="1">
      <c r="A97" s="466"/>
      <c r="C97" s="170"/>
      <c r="E97" s="176"/>
    </row>
    <row r="98" spans="1:5" s="126" customFormat="1">
      <c r="A98" s="466"/>
      <c r="C98" s="170"/>
      <c r="E98" s="176"/>
    </row>
    <row r="99" spans="1:5" s="126" customFormat="1">
      <c r="A99" s="466"/>
      <c r="C99" s="170"/>
      <c r="E99" s="176"/>
    </row>
    <row r="100" spans="1:5" s="126" customFormat="1">
      <c r="A100" s="466"/>
      <c r="C100" s="170"/>
      <c r="E100" s="176"/>
    </row>
    <row r="101" spans="1:5" s="126" customFormat="1">
      <c r="A101" s="466"/>
      <c r="C101" s="170"/>
      <c r="E101" s="176"/>
    </row>
    <row r="102" spans="1:5" s="126" customFormat="1">
      <c r="A102" s="466"/>
      <c r="C102" s="170"/>
      <c r="E102" s="176"/>
    </row>
    <row r="103" spans="1:5" s="126" customFormat="1">
      <c r="A103" s="466"/>
      <c r="C103" s="170"/>
      <c r="E103" s="176"/>
    </row>
    <row r="104" spans="1:5" s="126" customFormat="1">
      <c r="A104" s="466"/>
      <c r="C104" s="170"/>
      <c r="E104" s="176"/>
    </row>
    <row r="105" spans="1:5" s="126" customFormat="1">
      <c r="A105" s="466"/>
      <c r="C105" s="170"/>
      <c r="E105" s="176"/>
    </row>
    <row r="106" spans="1:5" s="126" customFormat="1">
      <c r="A106" s="466"/>
      <c r="C106" s="170"/>
      <c r="E106" s="176"/>
    </row>
    <row r="107" spans="1:5" s="126" customFormat="1">
      <c r="A107" s="466"/>
      <c r="C107" s="170"/>
      <c r="E107" s="176"/>
    </row>
    <row r="108" spans="1:5" s="126" customFormat="1">
      <c r="A108" s="466"/>
      <c r="C108" s="170"/>
      <c r="E108" s="176"/>
    </row>
    <row r="109" spans="1:5" s="126" customFormat="1">
      <c r="A109" s="466"/>
      <c r="C109" s="170"/>
      <c r="E109" s="176"/>
    </row>
    <row r="110" spans="1:5" s="126" customFormat="1">
      <c r="A110" s="466"/>
      <c r="C110" s="170"/>
      <c r="E110" s="176"/>
    </row>
    <row r="111" spans="1:5" s="126" customFormat="1">
      <c r="A111" s="466"/>
      <c r="C111" s="170"/>
      <c r="E111" s="176"/>
    </row>
    <row r="112" spans="1:5" s="126" customFormat="1">
      <c r="A112" s="466"/>
      <c r="C112" s="170"/>
      <c r="E112" s="176"/>
    </row>
    <row r="113" spans="1:5" s="126" customFormat="1">
      <c r="A113" s="466"/>
      <c r="C113" s="170"/>
      <c r="E113" s="176"/>
    </row>
    <row r="114" spans="1:5" s="126" customFormat="1">
      <c r="A114" s="466"/>
      <c r="C114" s="170"/>
      <c r="E114" s="176"/>
    </row>
    <row r="115" spans="1:5" s="126" customFormat="1">
      <c r="A115" s="466"/>
      <c r="C115" s="170"/>
      <c r="E115" s="176"/>
    </row>
    <row r="116" spans="1:5" s="126" customFormat="1">
      <c r="A116" s="466"/>
      <c r="C116" s="170"/>
      <c r="E116" s="176"/>
    </row>
    <row r="117" spans="1:5" s="126" customFormat="1">
      <c r="A117" s="466"/>
      <c r="C117" s="170"/>
      <c r="E117" s="176"/>
    </row>
    <row r="118" spans="1:5" s="126" customFormat="1">
      <c r="A118" s="466"/>
      <c r="C118" s="170"/>
      <c r="E118" s="176"/>
    </row>
    <row r="119" spans="1:5" s="126" customFormat="1">
      <c r="A119" s="466"/>
      <c r="C119" s="170"/>
      <c r="E119" s="176"/>
    </row>
    <row r="120" spans="1:5" s="126" customFormat="1">
      <c r="A120" s="466"/>
      <c r="C120" s="170"/>
      <c r="E120" s="176"/>
    </row>
    <row r="121" spans="1:5" s="126" customFormat="1">
      <c r="A121" s="466"/>
      <c r="C121" s="170"/>
      <c r="E121" s="176"/>
    </row>
    <row r="122" spans="1:5" s="126" customFormat="1">
      <c r="A122" s="466"/>
      <c r="C122" s="170"/>
      <c r="E122" s="176"/>
    </row>
    <row r="123" spans="1:5" s="126" customFormat="1">
      <c r="A123" s="466"/>
      <c r="C123" s="170"/>
      <c r="E123" s="176"/>
    </row>
    <row r="124" spans="1:5" s="126" customFormat="1">
      <c r="A124" s="466"/>
      <c r="C124" s="170"/>
      <c r="E124" s="176"/>
    </row>
    <row r="125" spans="1:5" s="126" customFormat="1">
      <c r="A125" s="466"/>
      <c r="C125" s="170"/>
      <c r="E125" s="176"/>
    </row>
    <row r="126" spans="1:5" s="126" customFormat="1">
      <c r="A126" s="466"/>
      <c r="C126" s="170"/>
      <c r="E126" s="176"/>
    </row>
    <row r="127" spans="1:5" s="126" customFormat="1">
      <c r="A127" s="466"/>
      <c r="C127" s="170"/>
      <c r="E127" s="176"/>
    </row>
    <row r="128" spans="1:5" s="126" customFormat="1">
      <c r="A128" s="466"/>
      <c r="C128" s="170"/>
      <c r="E128" s="176"/>
    </row>
    <row r="129" spans="1:5" s="126" customFormat="1">
      <c r="A129" s="466"/>
      <c r="C129" s="170"/>
      <c r="E129" s="176"/>
    </row>
    <row r="130" spans="1:5" s="126" customFormat="1">
      <c r="A130" s="466"/>
      <c r="C130" s="170"/>
      <c r="E130" s="176"/>
    </row>
    <row r="131" spans="1:5" s="126" customFormat="1">
      <c r="A131" s="466"/>
      <c r="C131" s="170"/>
      <c r="E131" s="176"/>
    </row>
    <row r="132" spans="1:5" s="126" customFormat="1">
      <c r="A132" s="466"/>
      <c r="C132" s="170"/>
      <c r="E132" s="176"/>
    </row>
    <row r="133" spans="1:5" s="126" customFormat="1">
      <c r="A133" s="466"/>
      <c r="C133" s="170"/>
      <c r="E133" s="176"/>
    </row>
    <row r="134" spans="1:5" s="126" customFormat="1">
      <c r="A134" s="466"/>
      <c r="C134" s="170"/>
      <c r="E134" s="176"/>
    </row>
    <row r="135" spans="1:5" s="126" customFormat="1">
      <c r="A135" s="466"/>
      <c r="C135" s="170"/>
      <c r="E135" s="176"/>
    </row>
    <row r="136" spans="1:5" s="126" customFormat="1">
      <c r="A136" s="466"/>
      <c r="C136" s="170"/>
      <c r="E136" s="176"/>
    </row>
    <row r="137" spans="1:5" s="126" customFormat="1">
      <c r="A137" s="466"/>
      <c r="C137" s="170"/>
      <c r="E137" s="176"/>
    </row>
    <row r="138" spans="1:5" s="126" customFormat="1">
      <c r="A138" s="466"/>
      <c r="C138" s="170"/>
      <c r="E138" s="176"/>
    </row>
    <row r="139" spans="1:5" s="126" customFormat="1">
      <c r="A139" s="466"/>
      <c r="C139" s="170"/>
      <c r="E139" s="176"/>
    </row>
    <row r="140" spans="1:5" s="126" customFormat="1">
      <c r="A140" s="466"/>
      <c r="C140" s="170"/>
      <c r="E140" s="176"/>
    </row>
    <row r="141" spans="1:5" s="126" customFormat="1">
      <c r="A141" s="466"/>
      <c r="C141" s="170"/>
      <c r="E141" s="176"/>
    </row>
    <row r="142" spans="1:5" s="126" customFormat="1">
      <c r="A142" s="466"/>
      <c r="C142" s="170"/>
      <c r="E142" s="176"/>
    </row>
    <row r="143" spans="1:5" s="126" customFormat="1">
      <c r="A143" s="466"/>
      <c r="C143" s="170"/>
      <c r="E143" s="176"/>
    </row>
    <row r="144" spans="1:5" s="126" customFormat="1">
      <c r="A144" s="466"/>
      <c r="C144" s="170"/>
      <c r="E144" s="176"/>
    </row>
    <row r="145" spans="1:5" s="126" customFormat="1">
      <c r="A145" s="466"/>
      <c r="C145" s="170"/>
      <c r="E145" s="176"/>
    </row>
    <row r="146" spans="1:5" s="126" customFormat="1">
      <c r="A146" s="466"/>
      <c r="C146" s="170"/>
      <c r="E146" s="176"/>
    </row>
    <row r="147" spans="1:5" s="126" customFormat="1">
      <c r="A147" s="466"/>
      <c r="C147" s="170"/>
      <c r="E147" s="176"/>
    </row>
    <row r="148" spans="1:5" s="126" customFormat="1">
      <c r="A148" s="466"/>
      <c r="C148" s="170"/>
      <c r="E148" s="176"/>
    </row>
    <row r="149" spans="1:5" s="126" customFormat="1">
      <c r="A149" s="466"/>
      <c r="C149" s="170"/>
      <c r="E149" s="176"/>
    </row>
    <row r="150" spans="1:5" s="126" customFormat="1">
      <c r="A150" s="466"/>
      <c r="C150" s="170"/>
      <c r="E150" s="176"/>
    </row>
    <row r="151" spans="1:5" s="126" customFormat="1">
      <c r="A151" s="466"/>
      <c r="C151" s="170"/>
      <c r="E151" s="176"/>
    </row>
    <row r="152" spans="1:5" s="126" customFormat="1">
      <c r="A152" s="466"/>
      <c r="C152" s="170"/>
      <c r="E152" s="176"/>
    </row>
    <row r="153" spans="1:5" s="126" customFormat="1">
      <c r="A153" s="466"/>
      <c r="C153" s="170"/>
      <c r="E153" s="176"/>
    </row>
    <row r="154" spans="1:5" s="126" customFormat="1">
      <c r="A154" s="466"/>
      <c r="C154" s="170"/>
      <c r="E154" s="176"/>
    </row>
    <row r="155" spans="1:5" s="126" customFormat="1">
      <c r="A155" s="466"/>
      <c r="C155" s="170"/>
      <c r="E155" s="176"/>
    </row>
    <row r="156" spans="1:5" s="126" customFormat="1">
      <c r="A156" s="466"/>
      <c r="C156" s="170"/>
      <c r="E156" s="176"/>
    </row>
    <row r="157" spans="1:5" s="126" customFormat="1">
      <c r="A157" s="466"/>
      <c r="C157" s="170"/>
      <c r="E157" s="176"/>
    </row>
    <row r="158" spans="1:5" s="126" customFormat="1">
      <c r="A158" s="466"/>
      <c r="C158" s="170"/>
      <c r="E158" s="176"/>
    </row>
    <row r="159" spans="1:5" s="126" customFormat="1">
      <c r="A159" s="466"/>
      <c r="C159" s="170"/>
      <c r="E159" s="176"/>
    </row>
    <row r="160" spans="1:5" s="126" customFormat="1">
      <c r="A160" s="466"/>
      <c r="C160" s="170"/>
      <c r="E160" s="176"/>
    </row>
    <row r="161" spans="1:5" s="126" customFormat="1">
      <c r="A161" s="466"/>
      <c r="C161" s="170"/>
      <c r="E161" s="176"/>
    </row>
    <row r="162" spans="1:5" s="126" customFormat="1">
      <c r="A162" s="466"/>
      <c r="C162" s="170"/>
      <c r="E162" s="176"/>
    </row>
    <row r="163" spans="1:5" s="126" customFormat="1">
      <c r="A163" s="466"/>
      <c r="C163" s="170"/>
      <c r="E163" s="176"/>
    </row>
    <row r="164" spans="1:5" s="126" customFormat="1">
      <c r="A164" s="466"/>
      <c r="C164" s="170"/>
      <c r="E164" s="176"/>
    </row>
    <row r="165" spans="1:5" s="126" customFormat="1">
      <c r="A165" s="466"/>
      <c r="C165" s="170"/>
      <c r="E165" s="176"/>
    </row>
    <row r="166" spans="1:5" s="126" customFormat="1">
      <c r="A166" s="466"/>
      <c r="C166" s="170"/>
      <c r="E166" s="176"/>
    </row>
    <row r="167" spans="1:5" s="126" customFormat="1">
      <c r="A167" s="466"/>
      <c r="C167" s="170"/>
      <c r="E167" s="176"/>
    </row>
    <row r="168" spans="1:5" s="126" customFormat="1">
      <c r="A168" s="466"/>
      <c r="C168" s="170"/>
      <c r="E168" s="176"/>
    </row>
    <row r="169" spans="1:5" s="126" customFormat="1">
      <c r="A169" s="466"/>
      <c r="C169" s="170"/>
      <c r="E169" s="176"/>
    </row>
    <row r="170" spans="1:5" s="126" customFormat="1">
      <c r="A170" s="466"/>
      <c r="C170" s="170"/>
      <c r="E170" s="176"/>
    </row>
    <row r="171" spans="1:5" s="126" customFormat="1">
      <c r="A171" s="466"/>
      <c r="C171" s="170"/>
      <c r="E171" s="176"/>
    </row>
    <row r="172" spans="1:5" s="126" customFormat="1">
      <c r="A172" s="466"/>
      <c r="C172" s="170"/>
      <c r="E172" s="176"/>
    </row>
    <row r="173" spans="1:5" s="126" customFormat="1">
      <c r="A173" s="466"/>
      <c r="C173" s="170"/>
      <c r="E173" s="176"/>
    </row>
    <row r="174" spans="1:5" s="126" customFormat="1">
      <c r="A174" s="466"/>
      <c r="C174" s="170"/>
      <c r="E174" s="176"/>
    </row>
    <row r="175" spans="1:5" s="126" customFormat="1">
      <c r="A175" s="466"/>
      <c r="C175" s="170"/>
      <c r="E175" s="176"/>
    </row>
    <row r="176" spans="1:5" s="126" customFormat="1">
      <c r="A176" s="466"/>
      <c r="C176" s="170"/>
      <c r="E176" s="176"/>
    </row>
    <row r="177" spans="1:5" s="126" customFormat="1">
      <c r="A177" s="466"/>
      <c r="C177" s="170"/>
      <c r="E177" s="176"/>
    </row>
    <row r="178" spans="1:5" s="126" customFormat="1">
      <c r="A178" s="466"/>
      <c r="C178" s="170"/>
      <c r="E178" s="176"/>
    </row>
    <row r="179" spans="1:5" s="126" customFormat="1">
      <c r="A179" s="466"/>
      <c r="C179" s="170"/>
      <c r="E179" s="176"/>
    </row>
    <row r="180" spans="1:5" s="126" customFormat="1">
      <c r="A180" s="466"/>
      <c r="C180" s="170"/>
      <c r="E180" s="176"/>
    </row>
    <row r="181" spans="1:5" s="126" customFormat="1">
      <c r="A181" s="466"/>
      <c r="C181" s="170"/>
      <c r="E181" s="176"/>
    </row>
    <row r="182" spans="1:5" s="126" customFormat="1">
      <c r="A182" s="466"/>
      <c r="C182" s="170"/>
      <c r="E182" s="176"/>
    </row>
    <row r="183" spans="1:5" s="126" customFormat="1">
      <c r="A183" s="466"/>
      <c r="C183" s="170"/>
      <c r="E183" s="176"/>
    </row>
    <row r="184" spans="1:5" s="126" customFormat="1">
      <c r="A184" s="466"/>
      <c r="C184" s="170"/>
      <c r="E184" s="176"/>
    </row>
    <row r="185" spans="1:5" s="126" customFormat="1">
      <c r="A185" s="466"/>
      <c r="C185" s="170"/>
      <c r="E185" s="176"/>
    </row>
    <row r="186" spans="1:5" s="126" customFormat="1">
      <c r="A186" s="466"/>
      <c r="C186" s="170"/>
      <c r="E186" s="176"/>
    </row>
    <row r="187" spans="1:5" s="126" customFormat="1">
      <c r="A187" s="466"/>
      <c r="C187" s="170"/>
      <c r="E187" s="176"/>
    </row>
    <row r="188" spans="1:5" s="126" customFormat="1">
      <c r="A188" s="466"/>
      <c r="C188" s="170"/>
      <c r="E188" s="176"/>
    </row>
    <row r="189" spans="1:5" s="126" customFormat="1">
      <c r="A189" s="466"/>
      <c r="C189" s="170"/>
      <c r="E189" s="176"/>
    </row>
    <row r="190" spans="1:5" s="126" customFormat="1">
      <c r="A190" s="466"/>
      <c r="C190" s="170"/>
      <c r="E190" s="176"/>
    </row>
    <row r="191" spans="1:5" s="126" customFormat="1">
      <c r="A191" s="466"/>
      <c r="C191" s="170"/>
      <c r="E191" s="176"/>
    </row>
    <row r="192" spans="1:5" s="126" customFormat="1">
      <c r="A192" s="466"/>
      <c r="C192" s="170"/>
      <c r="E192" s="176"/>
    </row>
    <row r="193" spans="1:5" s="126" customFormat="1">
      <c r="A193" s="466"/>
      <c r="C193" s="170"/>
      <c r="E193" s="176"/>
    </row>
    <row r="194" spans="1:5" s="126" customFormat="1">
      <c r="A194" s="466"/>
      <c r="C194" s="170"/>
      <c r="E194" s="176"/>
    </row>
    <row r="195" spans="1:5" s="126" customFormat="1">
      <c r="A195" s="466"/>
      <c r="C195" s="170"/>
      <c r="E195" s="176"/>
    </row>
    <row r="196" spans="1:5" s="126" customFormat="1">
      <c r="A196" s="466"/>
      <c r="C196" s="170"/>
      <c r="E196" s="176"/>
    </row>
    <row r="197" spans="1:5" s="126" customFormat="1">
      <c r="A197" s="466"/>
      <c r="C197" s="170"/>
      <c r="E197" s="176"/>
    </row>
    <row r="198" spans="1:5" s="126" customFormat="1">
      <c r="A198" s="466"/>
      <c r="C198" s="170"/>
      <c r="E198" s="176"/>
    </row>
    <row r="199" spans="1:5" s="126" customFormat="1">
      <c r="A199" s="466"/>
      <c r="C199" s="170"/>
      <c r="E199" s="176"/>
    </row>
    <row r="200" spans="1:5" s="126" customFormat="1">
      <c r="A200" s="466"/>
      <c r="C200" s="170"/>
      <c r="E200" s="176"/>
    </row>
    <row r="201" spans="1:5" s="126" customFormat="1">
      <c r="A201" s="466"/>
      <c r="C201" s="170"/>
      <c r="E201" s="176"/>
    </row>
    <row r="202" spans="1:5" s="126" customFormat="1">
      <c r="A202" s="466"/>
      <c r="C202" s="170"/>
      <c r="E202" s="176"/>
    </row>
    <row r="203" spans="1:5" s="126" customFormat="1">
      <c r="A203" s="466"/>
      <c r="C203" s="170"/>
      <c r="E203" s="176"/>
    </row>
    <row r="204" spans="1:5" s="126" customFormat="1">
      <c r="A204" s="466"/>
      <c r="C204" s="170"/>
      <c r="E204" s="176"/>
    </row>
    <row r="205" spans="1:5" s="126" customFormat="1">
      <c r="A205" s="466"/>
      <c r="C205" s="170"/>
      <c r="E205" s="176"/>
    </row>
    <row r="206" spans="1:5" s="126" customFormat="1">
      <c r="A206" s="466"/>
      <c r="C206" s="170"/>
      <c r="E206" s="176"/>
    </row>
    <row r="207" spans="1:5" s="126" customFormat="1">
      <c r="A207" s="466"/>
      <c r="C207" s="170"/>
      <c r="E207" s="176"/>
    </row>
    <row r="208" spans="1:5" s="126" customFormat="1">
      <c r="A208" s="466"/>
      <c r="C208" s="170"/>
      <c r="E208" s="176"/>
    </row>
    <row r="209" spans="1:5" s="126" customFormat="1">
      <c r="A209" s="466"/>
      <c r="C209" s="170"/>
      <c r="E209" s="176"/>
    </row>
    <row r="210" spans="1:5" s="126" customFormat="1">
      <c r="A210" s="466"/>
      <c r="C210" s="170"/>
      <c r="E210" s="176"/>
    </row>
    <row r="211" spans="1:5" s="126" customFormat="1">
      <c r="A211" s="466"/>
      <c r="C211" s="170"/>
      <c r="E211" s="176"/>
    </row>
    <row r="212" spans="1:5" s="126" customFormat="1">
      <c r="A212" s="466"/>
      <c r="C212" s="170"/>
      <c r="E212" s="176"/>
    </row>
    <row r="213" spans="1:5" s="126" customFormat="1">
      <c r="A213" s="466"/>
      <c r="C213" s="170"/>
      <c r="E213" s="176"/>
    </row>
    <row r="214" spans="1:5" s="126" customFormat="1">
      <c r="A214" s="466"/>
      <c r="C214" s="170"/>
      <c r="E214" s="176"/>
    </row>
    <row r="215" spans="1:5" s="126" customFormat="1">
      <c r="A215" s="466"/>
      <c r="C215" s="170"/>
      <c r="E215" s="176"/>
    </row>
    <row r="216" spans="1:5" s="126" customFormat="1">
      <c r="A216" s="466"/>
      <c r="C216" s="170"/>
      <c r="E216" s="176"/>
    </row>
    <row r="217" spans="1:5" s="126" customFormat="1">
      <c r="A217" s="466"/>
      <c r="C217" s="170"/>
      <c r="E217" s="176"/>
    </row>
    <row r="218" spans="1:5" s="126" customFormat="1">
      <c r="A218" s="466"/>
      <c r="C218" s="170"/>
      <c r="E218" s="176"/>
    </row>
    <row r="219" spans="1:5" s="126" customFormat="1">
      <c r="A219" s="466"/>
      <c r="C219" s="170"/>
      <c r="E219" s="176"/>
    </row>
    <row r="220" spans="1:5" s="126" customFormat="1">
      <c r="A220" s="466"/>
      <c r="C220" s="170"/>
      <c r="E220" s="176"/>
    </row>
    <row r="221" spans="1:5" s="126" customFormat="1">
      <c r="A221" s="466"/>
      <c r="C221" s="170"/>
      <c r="E221" s="176"/>
    </row>
    <row r="222" spans="1:5" s="126" customFormat="1">
      <c r="A222" s="466"/>
      <c r="C222" s="170"/>
      <c r="E222" s="176"/>
    </row>
    <row r="223" spans="1:5" s="126" customFormat="1">
      <c r="A223" s="466"/>
      <c r="C223" s="170"/>
      <c r="E223" s="176"/>
    </row>
    <row r="224" spans="1:5" s="126" customFormat="1">
      <c r="A224" s="466"/>
      <c r="C224" s="170"/>
      <c r="E224" s="176"/>
    </row>
    <row r="225" spans="1:5" s="126" customFormat="1">
      <c r="A225" s="466"/>
      <c r="C225" s="170"/>
      <c r="E225" s="176"/>
    </row>
    <row r="226" spans="1:5" s="126" customFormat="1">
      <c r="A226" s="466"/>
      <c r="C226" s="170"/>
      <c r="E226" s="176"/>
    </row>
    <row r="227" spans="1:5" s="126" customFormat="1">
      <c r="A227" s="466"/>
      <c r="C227" s="170"/>
      <c r="E227" s="176"/>
    </row>
    <row r="228" spans="1:5" s="126" customFormat="1">
      <c r="A228" s="466"/>
      <c r="C228" s="170"/>
      <c r="E228" s="176"/>
    </row>
    <row r="229" spans="1:5" s="126" customFormat="1">
      <c r="A229" s="466"/>
      <c r="C229" s="170"/>
      <c r="E229" s="176"/>
    </row>
    <row r="230" spans="1:5" s="126" customFormat="1">
      <c r="A230" s="466"/>
      <c r="C230" s="170"/>
      <c r="E230" s="176"/>
    </row>
    <row r="231" spans="1:5" s="126" customFormat="1">
      <c r="A231" s="466"/>
      <c r="C231" s="170"/>
      <c r="E231" s="176"/>
    </row>
    <row r="232" spans="1:5" s="126" customFormat="1">
      <c r="A232" s="466"/>
      <c r="C232" s="170"/>
      <c r="E232" s="176"/>
    </row>
    <row r="233" spans="1:5" s="126" customFormat="1">
      <c r="A233" s="466"/>
      <c r="C233" s="170"/>
      <c r="E233" s="176"/>
    </row>
    <row r="234" spans="1:5" s="126" customFormat="1">
      <c r="A234" s="466"/>
      <c r="C234" s="170"/>
      <c r="E234" s="176"/>
    </row>
    <row r="235" spans="1:5" s="126" customFormat="1">
      <c r="A235" s="466"/>
      <c r="C235" s="170"/>
      <c r="E235" s="176"/>
    </row>
    <row r="236" spans="1:5" s="126" customFormat="1">
      <c r="A236" s="466"/>
      <c r="C236" s="170"/>
      <c r="E236" s="176"/>
    </row>
    <row r="237" spans="1:5" s="126" customFormat="1">
      <c r="A237" s="466"/>
      <c r="C237" s="170"/>
      <c r="E237" s="176"/>
    </row>
    <row r="238" spans="1:5" s="126" customFormat="1">
      <c r="A238" s="466"/>
      <c r="C238" s="170"/>
      <c r="E238" s="176"/>
    </row>
    <row r="239" spans="1:5" s="126" customFormat="1">
      <c r="A239" s="466"/>
      <c r="C239" s="170"/>
      <c r="E239" s="176"/>
    </row>
    <row r="240" spans="1:5" s="126" customFormat="1">
      <c r="A240" s="466"/>
      <c r="C240" s="170"/>
      <c r="E240" s="176"/>
    </row>
    <row r="241" spans="1:5" s="126" customFormat="1">
      <c r="A241" s="466"/>
      <c r="C241" s="170"/>
      <c r="E241" s="176"/>
    </row>
    <row r="242" spans="1:5" s="126" customFormat="1">
      <c r="A242" s="466"/>
      <c r="C242" s="170"/>
      <c r="E242" s="176"/>
    </row>
    <row r="243" spans="1:5" s="126" customFormat="1">
      <c r="A243" s="466"/>
      <c r="C243" s="170"/>
      <c r="E243" s="176"/>
    </row>
    <row r="244" spans="1:5" s="126" customFormat="1">
      <c r="A244" s="466"/>
      <c r="C244" s="170"/>
      <c r="E244" s="176"/>
    </row>
    <row r="245" spans="1:5" s="126" customFormat="1">
      <c r="A245" s="466"/>
      <c r="C245" s="170"/>
      <c r="E245" s="176"/>
    </row>
    <row r="246" spans="1:5" s="126" customFormat="1">
      <c r="A246" s="466"/>
      <c r="C246" s="170"/>
      <c r="E246" s="176"/>
    </row>
    <row r="247" spans="1:5" s="126" customFormat="1">
      <c r="A247" s="466"/>
      <c r="C247" s="170"/>
      <c r="E247" s="176"/>
    </row>
    <row r="248" spans="1:5" s="126" customFormat="1">
      <c r="A248" s="466"/>
      <c r="C248" s="170"/>
      <c r="E248" s="176"/>
    </row>
    <row r="249" spans="1:5" s="126" customFormat="1">
      <c r="A249" s="466"/>
      <c r="C249" s="170"/>
      <c r="E249" s="176"/>
    </row>
    <row r="250" spans="1:5" s="126" customFormat="1">
      <c r="A250" s="466"/>
      <c r="C250" s="170"/>
      <c r="E250" s="176"/>
    </row>
    <row r="251" spans="1:5" s="126" customFormat="1">
      <c r="A251" s="466"/>
      <c r="C251" s="170"/>
      <c r="E251" s="176"/>
    </row>
    <row r="252" spans="1:5" s="126" customFormat="1">
      <c r="A252" s="466"/>
      <c r="C252" s="170"/>
      <c r="E252" s="176"/>
    </row>
    <row r="253" spans="1:5" s="126" customFormat="1">
      <c r="A253" s="466"/>
      <c r="C253" s="170"/>
      <c r="E253" s="176"/>
    </row>
    <row r="254" spans="1:5" s="126" customFormat="1">
      <c r="A254" s="466"/>
      <c r="C254" s="170"/>
      <c r="E254" s="176"/>
    </row>
    <row r="255" spans="1:5" s="126" customFormat="1">
      <c r="A255" s="466"/>
      <c r="C255" s="170"/>
      <c r="E255" s="176"/>
    </row>
    <row r="256" spans="1:5" s="126" customFormat="1">
      <c r="A256" s="466"/>
      <c r="C256" s="170"/>
      <c r="E256" s="176"/>
    </row>
    <row r="257" spans="1:5" s="126" customFormat="1">
      <c r="A257" s="466"/>
      <c r="C257" s="170"/>
      <c r="E257" s="176"/>
    </row>
    <row r="258" spans="1:5" s="126" customFormat="1">
      <c r="A258" s="466"/>
      <c r="C258" s="170"/>
      <c r="E258" s="176"/>
    </row>
    <row r="259" spans="1:5" s="126" customFormat="1">
      <c r="A259" s="466"/>
      <c r="C259" s="170"/>
      <c r="E259" s="176"/>
    </row>
    <row r="260" spans="1:5" s="126" customFormat="1">
      <c r="A260" s="466"/>
      <c r="C260" s="170"/>
      <c r="E260" s="176"/>
    </row>
    <row r="261" spans="1:5" s="126" customFormat="1">
      <c r="A261" s="466"/>
      <c r="C261" s="170"/>
      <c r="E261" s="176"/>
    </row>
    <row r="262" spans="1:5" s="126" customFormat="1">
      <c r="A262" s="466"/>
      <c r="C262" s="170"/>
      <c r="E262" s="176"/>
    </row>
    <row r="263" spans="1:5" s="126" customFormat="1">
      <c r="A263" s="466"/>
      <c r="C263" s="170"/>
      <c r="E263" s="176"/>
    </row>
    <row r="264" spans="1:5" s="126" customFormat="1">
      <c r="A264" s="466"/>
      <c r="C264" s="170"/>
      <c r="E264" s="176"/>
    </row>
    <row r="265" spans="1:5" s="126" customFormat="1">
      <c r="A265" s="466"/>
      <c r="C265" s="170"/>
      <c r="E265" s="176"/>
    </row>
    <row r="266" spans="1:5" s="126" customFormat="1">
      <c r="A266" s="466"/>
      <c r="C266" s="170"/>
      <c r="E266" s="176"/>
    </row>
    <row r="267" spans="1:5" s="126" customFormat="1">
      <c r="A267" s="466"/>
      <c r="C267" s="170"/>
      <c r="E267" s="176"/>
    </row>
    <row r="268" spans="1:5" s="126" customFormat="1">
      <c r="A268" s="466"/>
      <c r="C268" s="170"/>
      <c r="E268" s="176"/>
    </row>
    <row r="269" spans="1:5" s="126" customFormat="1">
      <c r="A269" s="466"/>
      <c r="C269" s="170"/>
      <c r="E269" s="176"/>
    </row>
    <row r="270" spans="1:5" s="126" customFormat="1">
      <c r="A270" s="466"/>
      <c r="C270" s="170"/>
      <c r="E270" s="176"/>
    </row>
    <row r="271" spans="1:5" s="126" customFormat="1">
      <c r="A271" s="466"/>
      <c r="C271" s="170"/>
      <c r="E271" s="176"/>
    </row>
    <row r="272" spans="1:5" s="126" customFormat="1">
      <c r="A272" s="466"/>
      <c r="C272" s="170"/>
      <c r="E272" s="176"/>
    </row>
    <row r="273" spans="1:5" s="126" customFormat="1">
      <c r="A273" s="466"/>
      <c r="C273" s="170"/>
      <c r="E273" s="176"/>
    </row>
    <row r="274" spans="1:5" s="126" customFormat="1">
      <c r="A274" s="466"/>
      <c r="C274" s="170"/>
      <c r="E274" s="176"/>
    </row>
    <row r="275" spans="1:5" s="126" customFormat="1">
      <c r="A275" s="466"/>
      <c r="C275" s="170"/>
      <c r="E275" s="176"/>
    </row>
    <row r="276" spans="1:5" s="126" customFormat="1">
      <c r="A276" s="466"/>
      <c r="C276" s="170"/>
      <c r="E276" s="176"/>
    </row>
    <row r="277" spans="1:5" s="126" customFormat="1">
      <c r="A277" s="466"/>
      <c r="C277" s="170"/>
      <c r="E277" s="176"/>
    </row>
    <row r="278" spans="1:5" s="126" customFormat="1">
      <c r="A278" s="466"/>
      <c r="C278" s="170"/>
      <c r="E278" s="176"/>
    </row>
    <row r="279" spans="1:5" s="126" customFormat="1">
      <c r="A279" s="466"/>
      <c r="C279" s="170"/>
      <c r="E279" s="176"/>
    </row>
    <row r="280" spans="1:5" s="126" customFormat="1">
      <c r="A280" s="466"/>
      <c r="C280" s="170"/>
      <c r="E280" s="176"/>
    </row>
    <row r="281" spans="1:5" s="126" customFormat="1">
      <c r="A281" s="466"/>
      <c r="C281" s="170"/>
      <c r="E281" s="176"/>
    </row>
    <row r="282" spans="1:5" s="126" customFormat="1">
      <c r="A282" s="466"/>
      <c r="C282" s="170"/>
      <c r="E282" s="176"/>
    </row>
    <row r="283" spans="1:5" s="126" customFormat="1">
      <c r="A283" s="466"/>
      <c r="C283" s="170"/>
      <c r="E283" s="176"/>
    </row>
    <row r="284" spans="1:5" s="126" customFormat="1">
      <c r="A284" s="466"/>
      <c r="C284" s="170"/>
      <c r="E284" s="176"/>
    </row>
    <row r="285" spans="1:5" s="126" customFormat="1">
      <c r="A285" s="466"/>
      <c r="C285" s="170"/>
      <c r="E285" s="176"/>
    </row>
    <row r="286" spans="1:5" s="126" customFormat="1">
      <c r="A286" s="466"/>
      <c r="C286" s="170"/>
      <c r="E286" s="176"/>
    </row>
    <row r="287" spans="1:5" s="126" customFormat="1">
      <c r="A287" s="466"/>
      <c r="C287" s="170"/>
      <c r="E287" s="176"/>
    </row>
    <row r="288" spans="1:5" s="126" customFormat="1">
      <c r="A288" s="466"/>
      <c r="C288" s="170"/>
      <c r="E288" s="176"/>
    </row>
    <row r="289" spans="1:5" s="126" customFormat="1">
      <c r="A289" s="466"/>
      <c r="C289" s="170"/>
      <c r="E289" s="176"/>
    </row>
    <row r="290" spans="1:5" s="126" customFormat="1">
      <c r="A290" s="466"/>
      <c r="C290" s="170"/>
      <c r="E290" s="176"/>
    </row>
    <row r="291" spans="1:5" s="126" customFormat="1">
      <c r="A291" s="466"/>
      <c r="C291" s="170"/>
      <c r="E291" s="176"/>
    </row>
    <row r="292" spans="1:5" s="126" customFormat="1">
      <c r="A292" s="466"/>
      <c r="C292" s="170"/>
      <c r="E292" s="176"/>
    </row>
    <row r="293" spans="1:5" s="126" customFormat="1">
      <c r="A293" s="466"/>
      <c r="C293" s="170"/>
      <c r="E293" s="176"/>
    </row>
    <row r="294" spans="1:5" s="126" customFormat="1">
      <c r="A294" s="466"/>
      <c r="C294" s="170"/>
      <c r="E294" s="176"/>
    </row>
    <row r="295" spans="1:5" s="126" customFormat="1">
      <c r="A295" s="466"/>
      <c r="C295" s="170"/>
      <c r="E295" s="176"/>
    </row>
    <row r="296" spans="1:5" s="126" customFormat="1">
      <c r="A296" s="466"/>
      <c r="C296" s="170"/>
      <c r="E296" s="176"/>
    </row>
    <row r="297" spans="1:5" s="126" customFormat="1">
      <c r="A297" s="466"/>
      <c r="C297" s="170"/>
      <c r="E297" s="176"/>
    </row>
    <row r="298" spans="1:5" s="126" customFormat="1">
      <c r="A298" s="466"/>
      <c r="C298" s="170"/>
      <c r="E298" s="176"/>
    </row>
    <row r="299" spans="1:5" s="126" customFormat="1">
      <c r="A299" s="466"/>
      <c r="C299" s="170"/>
      <c r="E299" s="176"/>
    </row>
    <row r="300" spans="1:5" s="126" customFormat="1">
      <c r="A300" s="466"/>
      <c r="C300" s="170"/>
      <c r="E300" s="176"/>
    </row>
    <row r="301" spans="1:5" s="126" customFormat="1">
      <c r="A301" s="466"/>
      <c r="C301" s="170"/>
      <c r="E301" s="176"/>
    </row>
    <row r="302" spans="1:5" s="126" customFormat="1">
      <c r="A302" s="466"/>
      <c r="C302" s="170"/>
      <c r="E302" s="176"/>
    </row>
    <row r="303" spans="1:5" s="126" customFormat="1">
      <c r="A303" s="466"/>
      <c r="C303" s="170"/>
      <c r="E303" s="176"/>
    </row>
    <row r="304" spans="1:5" s="126" customFormat="1">
      <c r="A304" s="466"/>
      <c r="C304" s="170"/>
      <c r="E304" s="176"/>
    </row>
    <row r="305" spans="1:5" s="126" customFormat="1">
      <c r="A305" s="466"/>
      <c r="C305" s="170"/>
      <c r="E305" s="176"/>
    </row>
    <row r="306" spans="1:5" s="126" customFormat="1">
      <c r="A306" s="466"/>
      <c r="C306" s="170"/>
      <c r="E306" s="176"/>
    </row>
    <row r="307" spans="1:5" s="126" customFormat="1">
      <c r="A307" s="466"/>
      <c r="C307" s="170"/>
      <c r="E307" s="176"/>
    </row>
    <row r="308" spans="1:5" s="126" customFormat="1">
      <c r="A308" s="466"/>
      <c r="C308" s="170"/>
      <c r="E308" s="176"/>
    </row>
    <row r="309" spans="1:5" s="126" customFormat="1">
      <c r="A309" s="466"/>
      <c r="C309" s="170"/>
      <c r="E309" s="176"/>
    </row>
    <row r="310" spans="1:5" s="126" customFormat="1">
      <c r="A310" s="466"/>
      <c r="C310" s="170"/>
      <c r="E310" s="176"/>
    </row>
    <row r="311" spans="1:5" s="126" customFormat="1">
      <c r="A311" s="466"/>
      <c r="C311" s="170"/>
      <c r="E311" s="176"/>
    </row>
    <row r="312" spans="1:5" s="126" customFormat="1">
      <c r="A312" s="466"/>
      <c r="C312" s="170"/>
      <c r="E312" s="176"/>
    </row>
    <row r="313" spans="1:5" s="126" customFormat="1">
      <c r="A313" s="466"/>
      <c r="C313" s="170"/>
      <c r="E313" s="176"/>
    </row>
    <row r="314" spans="1:5" s="126" customFormat="1">
      <c r="A314" s="466"/>
      <c r="C314" s="170"/>
      <c r="E314" s="176"/>
    </row>
    <row r="315" spans="1:5" s="126" customFormat="1">
      <c r="A315" s="466"/>
      <c r="C315" s="170"/>
      <c r="E315" s="176"/>
    </row>
    <row r="316" spans="1:5" s="126" customFormat="1">
      <c r="A316" s="466"/>
      <c r="C316" s="170"/>
      <c r="E316" s="176"/>
    </row>
    <row r="317" spans="1:5" s="126" customFormat="1">
      <c r="A317" s="466"/>
      <c r="C317" s="170"/>
      <c r="E317" s="176"/>
    </row>
    <row r="318" spans="1:5" s="126" customFormat="1">
      <c r="A318" s="466"/>
      <c r="C318" s="170"/>
      <c r="E318" s="176"/>
    </row>
    <row r="319" spans="1:5" s="126" customFormat="1">
      <c r="A319" s="466"/>
      <c r="C319" s="170"/>
      <c r="E319" s="176"/>
    </row>
    <row r="320" spans="1:5" s="126" customFormat="1">
      <c r="A320" s="466"/>
      <c r="C320" s="170"/>
      <c r="E320" s="176"/>
    </row>
    <row r="321" spans="1:5" s="126" customFormat="1">
      <c r="A321" s="466"/>
      <c r="C321" s="170"/>
      <c r="E321" s="176"/>
    </row>
    <row r="322" spans="1:5" s="126" customFormat="1">
      <c r="A322" s="466"/>
      <c r="C322" s="170"/>
      <c r="E322" s="176"/>
    </row>
    <row r="323" spans="1:5" s="126" customFormat="1">
      <c r="A323" s="466"/>
      <c r="C323" s="170"/>
      <c r="E323" s="176"/>
    </row>
    <row r="324" spans="1:5" s="126" customFormat="1">
      <c r="A324" s="466"/>
      <c r="C324" s="170"/>
      <c r="E324" s="176"/>
    </row>
    <row r="325" spans="1:5" s="126" customFormat="1">
      <c r="A325" s="466"/>
      <c r="C325" s="170"/>
      <c r="E325" s="176"/>
    </row>
    <row r="326" spans="1:5" s="126" customFormat="1">
      <c r="A326" s="466"/>
      <c r="C326" s="170"/>
      <c r="E326" s="176"/>
    </row>
    <row r="327" spans="1:5" s="126" customFormat="1">
      <c r="A327" s="466"/>
      <c r="C327" s="170"/>
      <c r="E327" s="176"/>
    </row>
    <row r="328" spans="1:5" s="126" customFormat="1">
      <c r="A328" s="466"/>
      <c r="C328" s="170"/>
      <c r="E328" s="176"/>
    </row>
    <row r="329" spans="1:5" s="126" customFormat="1">
      <c r="A329" s="466"/>
      <c r="C329" s="170"/>
      <c r="E329" s="176"/>
    </row>
    <row r="330" spans="1:5" s="126" customFormat="1">
      <c r="A330" s="466"/>
      <c r="C330" s="170"/>
      <c r="E330" s="176"/>
    </row>
    <row r="331" spans="1:5" s="126" customFormat="1">
      <c r="A331" s="466"/>
      <c r="C331" s="170"/>
      <c r="E331" s="176"/>
    </row>
    <row r="332" spans="1:5" s="126" customFormat="1">
      <c r="A332" s="466"/>
      <c r="C332" s="170"/>
      <c r="E332" s="176"/>
    </row>
    <row r="333" spans="1:5" s="126" customFormat="1">
      <c r="A333" s="466"/>
      <c r="C333" s="170"/>
      <c r="E333" s="176"/>
    </row>
    <row r="334" spans="1:5" s="126" customFormat="1">
      <c r="A334" s="466"/>
      <c r="C334" s="170"/>
      <c r="E334" s="176"/>
    </row>
    <row r="335" spans="1:5" s="126" customFormat="1">
      <c r="A335" s="466"/>
      <c r="C335" s="170"/>
      <c r="E335" s="176"/>
    </row>
    <row r="336" spans="1:5" s="126" customFormat="1">
      <c r="A336" s="466"/>
      <c r="C336" s="170"/>
      <c r="E336" s="176"/>
    </row>
    <row r="337" spans="1:5" s="126" customFormat="1">
      <c r="A337" s="466"/>
      <c r="C337" s="170"/>
      <c r="E337" s="176"/>
    </row>
    <row r="338" spans="1:5" s="126" customFormat="1">
      <c r="A338" s="466"/>
      <c r="C338" s="170"/>
      <c r="E338" s="176"/>
    </row>
    <row r="339" spans="1:5" s="126" customFormat="1">
      <c r="A339" s="466"/>
      <c r="C339" s="170"/>
      <c r="E339" s="176"/>
    </row>
    <row r="340" spans="1:5" s="126" customFormat="1">
      <c r="A340" s="466"/>
      <c r="C340" s="170"/>
      <c r="E340" s="176"/>
    </row>
    <row r="341" spans="1:5" s="126" customFormat="1">
      <c r="A341" s="466"/>
      <c r="C341" s="170"/>
      <c r="E341" s="176"/>
    </row>
    <row r="342" spans="1:5" s="126" customFormat="1">
      <c r="A342" s="466"/>
      <c r="C342" s="170"/>
      <c r="E342" s="176"/>
    </row>
    <row r="343" spans="1:5" s="126" customFormat="1">
      <c r="A343" s="466"/>
      <c r="C343" s="170"/>
      <c r="E343" s="176"/>
    </row>
    <row r="344" spans="1:5" s="126" customFormat="1">
      <c r="A344" s="466"/>
      <c r="C344" s="170"/>
      <c r="E344" s="176"/>
    </row>
    <row r="345" spans="1:5" s="126" customFormat="1">
      <c r="A345" s="466"/>
      <c r="C345" s="170"/>
      <c r="E345" s="176"/>
    </row>
    <row r="346" spans="1:5" s="126" customFormat="1">
      <c r="A346" s="466"/>
      <c r="C346" s="170"/>
      <c r="E346" s="176"/>
    </row>
    <row r="347" spans="1:5" s="126" customFormat="1">
      <c r="A347" s="466"/>
      <c r="C347" s="170"/>
      <c r="E347" s="176"/>
    </row>
    <row r="348" spans="1:5" s="126" customFormat="1">
      <c r="A348" s="466"/>
      <c r="C348" s="170"/>
      <c r="E348" s="176"/>
    </row>
    <row r="349" spans="1:5" s="126" customFormat="1">
      <c r="A349" s="466"/>
      <c r="C349" s="170"/>
      <c r="E349" s="176"/>
    </row>
    <row r="350" spans="1:5" s="126" customFormat="1">
      <c r="A350" s="466"/>
      <c r="C350" s="170"/>
      <c r="E350" s="176"/>
    </row>
    <row r="351" spans="1:5" s="126" customFormat="1">
      <c r="A351" s="466"/>
      <c r="C351" s="170"/>
      <c r="E351" s="176"/>
    </row>
    <row r="352" spans="1:5" s="126" customFormat="1">
      <c r="A352" s="466"/>
      <c r="C352" s="170"/>
      <c r="E352" s="176"/>
    </row>
    <row r="353" spans="1:5" s="126" customFormat="1">
      <c r="A353" s="466"/>
      <c r="C353" s="170"/>
      <c r="E353" s="176"/>
    </row>
    <row r="354" spans="1:5" s="126" customFormat="1">
      <c r="A354" s="466"/>
      <c r="C354" s="170"/>
      <c r="E354" s="176"/>
    </row>
    <row r="355" spans="1:5" s="126" customFormat="1">
      <c r="A355" s="466"/>
      <c r="C355" s="170"/>
      <c r="E355" s="176"/>
    </row>
    <row r="356" spans="1:5" s="126" customFormat="1">
      <c r="A356" s="466"/>
      <c r="C356" s="170"/>
      <c r="E356" s="176"/>
    </row>
    <row r="357" spans="1:5" s="126" customFormat="1">
      <c r="A357" s="466"/>
      <c r="C357" s="170"/>
      <c r="E357" s="176"/>
    </row>
    <row r="358" spans="1:5" s="126" customFormat="1">
      <c r="A358" s="466"/>
      <c r="C358" s="170"/>
      <c r="E358" s="176"/>
    </row>
    <row r="359" spans="1:5" s="126" customFormat="1">
      <c r="A359" s="466"/>
      <c r="C359" s="170"/>
      <c r="E359" s="176"/>
    </row>
    <row r="360" spans="1:5" s="126" customFormat="1">
      <c r="A360" s="466"/>
      <c r="C360" s="170"/>
      <c r="E360" s="176"/>
    </row>
    <row r="361" spans="1:5" s="126" customFormat="1">
      <c r="A361" s="466"/>
      <c r="C361" s="170"/>
      <c r="E361" s="176"/>
    </row>
    <row r="362" spans="1:5" s="126" customFormat="1">
      <c r="A362" s="466"/>
      <c r="C362" s="170"/>
      <c r="E362" s="176"/>
    </row>
    <row r="363" spans="1:5" s="126" customFormat="1">
      <c r="A363" s="466"/>
      <c r="C363" s="170"/>
      <c r="E363" s="176"/>
    </row>
    <row r="364" spans="1:5" s="126" customFormat="1">
      <c r="A364" s="466"/>
      <c r="C364" s="170"/>
      <c r="E364" s="176"/>
    </row>
    <row r="365" spans="1:5" s="126" customFormat="1">
      <c r="A365" s="466"/>
      <c r="C365" s="170"/>
      <c r="E365" s="176"/>
    </row>
    <row r="366" spans="1:5" s="126" customFormat="1">
      <c r="A366" s="466"/>
      <c r="C366" s="170"/>
      <c r="E366" s="176"/>
    </row>
    <row r="367" spans="1:5" s="126" customFormat="1">
      <c r="A367" s="466"/>
      <c r="C367" s="170"/>
      <c r="E367" s="176"/>
    </row>
    <row r="368" spans="1:5" s="126" customFormat="1">
      <c r="A368" s="466"/>
      <c r="C368" s="170"/>
      <c r="E368" s="176"/>
    </row>
    <row r="369" spans="1:5" s="126" customFormat="1">
      <c r="A369" s="466"/>
      <c r="C369" s="170"/>
      <c r="E369" s="176"/>
    </row>
    <row r="370" spans="1:5" s="126" customFormat="1">
      <c r="A370" s="466"/>
      <c r="C370" s="170"/>
      <c r="E370" s="176"/>
    </row>
    <row r="371" spans="1:5" s="126" customFormat="1">
      <c r="A371" s="466"/>
      <c r="C371" s="170"/>
      <c r="E371" s="176"/>
    </row>
    <row r="372" spans="1:5" s="126" customFormat="1">
      <c r="A372" s="466"/>
      <c r="C372" s="170"/>
      <c r="E372" s="176"/>
    </row>
    <row r="373" spans="1:5" s="126" customFormat="1">
      <c r="A373" s="466"/>
      <c r="C373" s="170"/>
      <c r="E373" s="176"/>
    </row>
    <row r="374" spans="1:5" s="126" customFormat="1">
      <c r="A374" s="466"/>
      <c r="C374" s="170"/>
      <c r="E374" s="176"/>
    </row>
    <row r="375" spans="1:5" s="126" customFormat="1">
      <c r="A375" s="466"/>
      <c r="C375" s="170"/>
      <c r="E375" s="176"/>
    </row>
    <row r="376" spans="1:5" s="126" customFormat="1">
      <c r="A376" s="466"/>
      <c r="C376" s="170"/>
      <c r="E376" s="176"/>
    </row>
    <row r="377" spans="1:5" s="126" customFormat="1">
      <c r="A377" s="466"/>
      <c r="C377" s="170"/>
      <c r="E377" s="176"/>
    </row>
    <row r="378" spans="1:5" s="126" customFormat="1">
      <c r="A378" s="466"/>
      <c r="C378" s="170"/>
      <c r="E378" s="176"/>
    </row>
    <row r="379" spans="1:5" s="126" customFormat="1">
      <c r="A379" s="466"/>
      <c r="C379" s="170"/>
      <c r="E379" s="176"/>
    </row>
    <row r="380" spans="1:5" s="126" customFormat="1">
      <c r="A380" s="466"/>
      <c r="C380" s="170"/>
      <c r="E380" s="176"/>
    </row>
    <row r="381" spans="1:5" s="126" customFormat="1">
      <c r="A381" s="466"/>
      <c r="C381" s="170"/>
      <c r="E381" s="176"/>
    </row>
    <row r="382" spans="1:5" s="126" customFormat="1">
      <c r="A382" s="466"/>
      <c r="C382" s="170"/>
      <c r="E382" s="176"/>
    </row>
    <row r="383" spans="1:5" s="126" customFormat="1">
      <c r="A383" s="466"/>
      <c r="C383" s="170"/>
      <c r="E383" s="176"/>
    </row>
    <row r="384" spans="1:5" s="126" customFormat="1">
      <c r="A384" s="466"/>
      <c r="C384" s="170"/>
      <c r="E384" s="176"/>
    </row>
    <row r="385" spans="1:5" s="126" customFormat="1">
      <c r="A385" s="466"/>
      <c r="C385" s="170"/>
      <c r="E385" s="176"/>
    </row>
    <row r="386" spans="1:5" s="126" customFormat="1">
      <c r="A386" s="466"/>
      <c r="C386" s="170"/>
      <c r="E386" s="176"/>
    </row>
    <row r="387" spans="1:5" s="126" customFormat="1">
      <c r="A387" s="466"/>
      <c r="C387" s="170"/>
      <c r="E387" s="176"/>
    </row>
    <row r="388" spans="1:5" s="126" customFormat="1">
      <c r="A388" s="466"/>
      <c r="C388" s="170"/>
      <c r="E388" s="176"/>
    </row>
    <row r="389" spans="1:5" s="126" customFormat="1">
      <c r="A389" s="466"/>
      <c r="C389" s="170"/>
      <c r="E389" s="176"/>
    </row>
    <row r="390" spans="1:5" s="126" customFormat="1">
      <c r="A390" s="466"/>
      <c r="C390" s="170"/>
      <c r="E390" s="176"/>
    </row>
    <row r="391" spans="1:5" s="126" customFormat="1">
      <c r="A391" s="466"/>
      <c r="C391" s="170"/>
      <c r="E391" s="176"/>
    </row>
    <row r="392" spans="1:5" s="126" customFormat="1">
      <c r="A392" s="466"/>
      <c r="C392" s="170"/>
      <c r="E392" s="176"/>
    </row>
    <row r="393" spans="1:5" s="126" customFormat="1">
      <c r="A393" s="466"/>
      <c r="C393" s="170"/>
      <c r="E393" s="176"/>
    </row>
    <row r="394" spans="1:5" s="126" customFormat="1">
      <c r="A394" s="466"/>
      <c r="C394" s="170"/>
      <c r="E394" s="176"/>
    </row>
    <row r="395" spans="1:5" s="126" customFormat="1">
      <c r="A395" s="466"/>
      <c r="C395" s="170"/>
      <c r="E395" s="176"/>
    </row>
    <row r="396" spans="1:5" s="126" customFormat="1">
      <c r="A396" s="466"/>
      <c r="C396" s="170"/>
      <c r="E396" s="176"/>
    </row>
    <row r="397" spans="1:5" s="126" customFormat="1">
      <c r="A397" s="466"/>
      <c r="C397" s="170"/>
      <c r="E397" s="176"/>
    </row>
    <row r="398" spans="1:5" s="126" customFormat="1">
      <c r="A398" s="466"/>
      <c r="C398" s="170"/>
      <c r="E398" s="176"/>
    </row>
    <row r="399" spans="1:5" s="126" customFormat="1">
      <c r="A399" s="466"/>
      <c r="C399" s="170"/>
      <c r="E399" s="176"/>
    </row>
    <row r="400" spans="1:5" s="126" customFormat="1">
      <c r="A400" s="466"/>
      <c r="C400" s="170"/>
      <c r="E400" s="176"/>
    </row>
    <row r="401" spans="1:5" s="126" customFormat="1">
      <c r="A401" s="466"/>
      <c r="C401" s="170"/>
      <c r="E401" s="176"/>
    </row>
    <row r="402" spans="1:5" s="126" customFormat="1">
      <c r="A402" s="466"/>
      <c r="C402" s="170"/>
      <c r="E402" s="176"/>
    </row>
    <row r="403" spans="1:5" s="126" customFormat="1">
      <c r="A403" s="466"/>
      <c r="C403" s="170"/>
      <c r="E403" s="176"/>
    </row>
    <row r="404" spans="1:5" s="126" customFormat="1">
      <c r="A404" s="466"/>
      <c r="C404" s="170"/>
      <c r="E404" s="176"/>
    </row>
    <row r="405" spans="1:5" s="126" customFormat="1">
      <c r="A405" s="466"/>
      <c r="C405" s="170"/>
      <c r="E405" s="176"/>
    </row>
    <row r="406" spans="1:5" s="126" customFormat="1">
      <c r="A406" s="466"/>
      <c r="C406" s="170"/>
      <c r="E406" s="176"/>
    </row>
    <row r="407" spans="1:5" s="126" customFormat="1">
      <c r="A407" s="466"/>
      <c r="C407" s="170"/>
      <c r="E407" s="176"/>
    </row>
    <row r="408" spans="1:5" s="126" customFormat="1">
      <c r="A408" s="466"/>
      <c r="C408" s="170"/>
      <c r="E408" s="176"/>
    </row>
    <row r="409" spans="1:5" s="126" customFormat="1">
      <c r="A409" s="466"/>
      <c r="C409" s="170"/>
      <c r="E409" s="176"/>
    </row>
    <row r="410" spans="1:5" s="126" customFormat="1">
      <c r="A410" s="466"/>
      <c r="C410" s="170"/>
      <c r="E410" s="176"/>
    </row>
    <row r="411" spans="1:5" s="126" customFormat="1">
      <c r="A411" s="466"/>
      <c r="C411" s="170"/>
      <c r="E411" s="176"/>
    </row>
    <row r="412" spans="1:5" s="126" customFormat="1">
      <c r="A412" s="466"/>
      <c r="C412" s="170"/>
      <c r="E412" s="176"/>
    </row>
    <row r="413" spans="1:5" s="126" customFormat="1">
      <c r="A413" s="466"/>
      <c r="C413" s="170"/>
      <c r="E413" s="176"/>
    </row>
    <row r="414" spans="1:5" s="126" customFormat="1">
      <c r="A414" s="466"/>
      <c r="C414" s="170"/>
      <c r="E414" s="176"/>
    </row>
    <row r="415" spans="1:5" s="126" customFormat="1">
      <c r="A415" s="466"/>
      <c r="C415" s="170"/>
      <c r="E415" s="176"/>
    </row>
    <row r="416" spans="1:5" s="126" customFormat="1">
      <c r="A416" s="466"/>
      <c r="C416" s="170"/>
      <c r="E416" s="176"/>
    </row>
    <row r="417" spans="1:5" s="126" customFormat="1">
      <c r="A417" s="466"/>
      <c r="C417" s="170"/>
      <c r="E417" s="176"/>
    </row>
    <row r="418" spans="1:5" s="126" customFormat="1">
      <c r="A418" s="466"/>
      <c r="C418" s="170"/>
      <c r="E418" s="176"/>
    </row>
    <row r="419" spans="1:5" s="126" customFormat="1">
      <c r="A419" s="466"/>
      <c r="C419" s="170"/>
      <c r="E419" s="176"/>
    </row>
    <row r="420" spans="1:5" s="126" customFormat="1">
      <c r="A420" s="466"/>
      <c r="C420" s="170"/>
      <c r="E420" s="176"/>
    </row>
    <row r="421" spans="1:5" s="126" customFormat="1">
      <c r="A421" s="466"/>
      <c r="C421" s="170"/>
      <c r="E421" s="176"/>
    </row>
    <row r="422" spans="1:5" s="126" customFormat="1">
      <c r="A422" s="466"/>
      <c r="C422" s="170"/>
      <c r="E422" s="176"/>
    </row>
    <row r="423" spans="1:5" s="126" customFormat="1">
      <c r="A423" s="466"/>
      <c r="C423" s="170"/>
      <c r="E423" s="176"/>
    </row>
    <row r="424" spans="1:5" s="126" customFormat="1">
      <c r="A424" s="466"/>
      <c r="C424" s="170"/>
      <c r="E424" s="176"/>
    </row>
    <row r="425" spans="1:5" s="126" customFormat="1">
      <c r="A425" s="466"/>
      <c r="C425" s="170"/>
      <c r="E425" s="176"/>
    </row>
    <row r="426" spans="1:5" s="126" customFormat="1">
      <c r="A426" s="466"/>
      <c r="C426" s="170"/>
      <c r="E426" s="176"/>
    </row>
    <row r="427" spans="1:5" s="126" customFormat="1">
      <c r="A427" s="466"/>
      <c r="C427" s="170"/>
      <c r="E427" s="176"/>
    </row>
    <row r="428" spans="1:5" s="126" customFormat="1">
      <c r="A428" s="466"/>
      <c r="C428" s="170"/>
      <c r="E428" s="176"/>
    </row>
    <row r="429" spans="1:5" s="126" customFormat="1">
      <c r="A429" s="466"/>
      <c r="C429" s="170"/>
      <c r="E429" s="176"/>
    </row>
    <row r="430" spans="1:5" s="126" customFormat="1">
      <c r="A430" s="466"/>
      <c r="C430" s="170"/>
      <c r="E430" s="176"/>
    </row>
    <row r="431" spans="1:5" s="126" customFormat="1">
      <c r="A431" s="466"/>
      <c r="C431" s="170"/>
      <c r="E431" s="176"/>
    </row>
    <row r="432" spans="1:5" s="126" customFormat="1">
      <c r="A432" s="466"/>
      <c r="C432" s="170"/>
      <c r="E432" s="176"/>
    </row>
    <row r="433" spans="1:5" s="126" customFormat="1">
      <c r="A433" s="466"/>
      <c r="C433" s="170"/>
      <c r="E433" s="176"/>
    </row>
    <row r="434" spans="1:5" s="126" customFormat="1">
      <c r="A434" s="466"/>
      <c r="C434" s="170"/>
      <c r="E434" s="176"/>
    </row>
    <row r="435" spans="1:5" s="126" customFormat="1">
      <c r="A435" s="466"/>
      <c r="C435" s="170"/>
      <c r="E435" s="176"/>
    </row>
    <row r="436" spans="1:5" s="126" customFormat="1">
      <c r="A436" s="466"/>
      <c r="C436" s="170"/>
      <c r="E436" s="176"/>
    </row>
    <row r="437" spans="1:5" s="126" customFormat="1">
      <c r="A437" s="466"/>
      <c r="C437" s="170"/>
      <c r="E437" s="176"/>
    </row>
    <row r="438" spans="1:5" s="126" customFormat="1">
      <c r="A438" s="466"/>
      <c r="C438" s="170"/>
      <c r="E438" s="176"/>
    </row>
    <row r="439" spans="1:5" s="126" customFormat="1">
      <c r="A439" s="466"/>
      <c r="C439" s="170"/>
      <c r="E439" s="176"/>
    </row>
    <row r="440" spans="1:5" s="126" customFormat="1">
      <c r="A440" s="466"/>
      <c r="C440" s="170"/>
      <c r="E440" s="176"/>
    </row>
    <row r="441" spans="1:5" s="126" customFormat="1">
      <c r="A441" s="466"/>
      <c r="C441" s="170"/>
      <c r="E441" s="176"/>
    </row>
    <row r="442" spans="1:5" s="126" customFormat="1">
      <c r="A442" s="466"/>
      <c r="C442" s="170"/>
      <c r="E442" s="176"/>
    </row>
    <row r="443" spans="1:5" s="126" customFormat="1">
      <c r="A443" s="466"/>
      <c r="C443" s="170"/>
      <c r="E443" s="176"/>
    </row>
    <row r="444" spans="1:5" s="126" customFormat="1">
      <c r="A444" s="466"/>
      <c r="C444" s="170"/>
      <c r="E444" s="176"/>
    </row>
    <row r="445" spans="1:5" s="126" customFormat="1">
      <c r="A445" s="466"/>
      <c r="C445" s="170"/>
      <c r="E445" s="176"/>
    </row>
    <row r="446" spans="1:5" s="126" customFormat="1">
      <c r="A446" s="466"/>
      <c r="C446" s="170"/>
      <c r="E446" s="176"/>
    </row>
    <row r="447" spans="1:5" s="126" customFormat="1">
      <c r="A447" s="466"/>
      <c r="C447" s="170"/>
      <c r="E447" s="176"/>
    </row>
    <row r="448" spans="1:5" s="126" customFormat="1">
      <c r="A448" s="466"/>
      <c r="C448" s="170"/>
      <c r="E448" s="176"/>
    </row>
    <row r="449" spans="1:5" s="126" customFormat="1">
      <c r="A449" s="466"/>
      <c r="C449" s="170"/>
      <c r="E449" s="176"/>
    </row>
    <row r="450" spans="1:5" s="126" customFormat="1">
      <c r="A450" s="466"/>
      <c r="C450" s="170"/>
      <c r="E450" s="176"/>
    </row>
    <row r="451" spans="1:5" s="126" customFormat="1">
      <c r="A451" s="466"/>
      <c r="C451" s="170"/>
      <c r="E451" s="176"/>
    </row>
    <row r="452" spans="1:5" s="126" customFormat="1">
      <c r="A452" s="466"/>
      <c r="C452" s="170"/>
      <c r="E452" s="176"/>
    </row>
    <row r="453" spans="1:5" s="126" customFormat="1">
      <c r="A453" s="466"/>
      <c r="C453" s="170"/>
      <c r="E453" s="176"/>
    </row>
    <row r="454" spans="1:5" s="126" customFormat="1">
      <c r="A454" s="466"/>
      <c r="C454" s="170"/>
      <c r="E454" s="176"/>
    </row>
    <row r="455" spans="1:5" s="126" customFormat="1">
      <c r="A455" s="466"/>
      <c r="C455" s="170"/>
      <c r="E455" s="176"/>
    </row>
    <row r="456" spans="1:5" s="126" customFormat="1">
      <c r="A456" s="466"/>
      <c r="C456" s="170"/>
      <c r="E456" s="176"/>
    </row>
    <row r="457" spans="1:5" s="126" customFormat="1">
      <c r="A457" s="466"/>
      <c r="C457" s="170"/>
      <c r="E457" s="176"/>
    </row>
    <row r="458" spans="1:5" s="126" customFormat="1">
      <c r="A458" s="466"/>
      <c r="C458" s="170"/>
      <c r="E458" s="176"/>
    </row>
    <row r="459" spans="1:5" s="126" customFormat="1">
      <c r="A459" s="466"/>
      <c r="C459" s="170"/>
      <c r="E459" s="176"/>
    </row>
    <row r="460" spans="1:5" s="126" customFormat="1">
      <c r="A460" s="466"/>
      <c r="C460" s="170"/>
      <c r="E460" s="176"/>
    </row>
    <row r="461" spans="1:5" s="126" customFormat="1">
      <c r="A461" s="466"/>
      <c r="C461" s="170"/>
      <c r="E461" s="176"/>
    </row>
    <row r="462" spans="1:5" s="126" customFormat="1">
      <c r="A462" s="466"/>
      <c r="C462" s="170"/>
      <c r="E462" s="176"/>
    </row>
    <row r="463" spans="1:5" s="126" customFormat="1">
      <c r="A463" s="466"/>
      <c r="C463" s="170"/>
      <c r="E463" s="176"/>
    </row>
    <row r="464" spans="1:5" s="126" customFormat="1">
      <c r="A464" s="466"/>
      <c r="C464" s="170"/>
      <c r="E464" s="176"/>
    </row>
    <row r="465" spans="1:5" s="126" customFormat="1">
      <c r="A465" s="466"/>
      <c r="C465" s="170"/>
      <c r="E465" s="176"/>
    </row>
    <row r="466" spans="1:5" s="126" customFormat="1">
      <c r="A466" s="466"/>
      <c r="C466" s="170"/>
      <c r="E466" s="176"/>
    </row>
    <row r="467" spans="1:5" s="126" customFormat="1">
      <c r="A467" s="466"/>
      <c r="C467" s="170"/>
      <c r="E467" s="176"/>
    </row>
    <row r="468" spans="1:5" s="126" customFormat="1">
      <c r="A468" s="466"/>
      <c r="C468" s="170"/>
      <c r="E468" s="176"/>
    </row>
    <row r="469" spans="1:5" s="126" customFormat="1">
      <c r="A469" s="466"/>
      <c r="C469" s="170"/>
      <c r="E469" s="176"/>
    </row>
    <row r="470" spans="1:5" s="126" customFormat="1">
      <c r="A470" s="466"/>
      <c r="C470" s="170"/>
      <c r="E470" s="176"/>
    </row>
    <row r="471" spans="1:5" s="126" customFormat="1">
      <c r="A471" s="466"/>
      <c r="C471" s="170"/>
      <c r="E471" s="176"/>
    </row>
    <row r="472" spans="1:5" s="126" customFormat="1">
      <c r="A472" s="466"/>
      <c r="C472" s="170"/>
      <c r="E472" s="176"/>
    </row>
    <row r="473" spans="1:5" s="126" customFormat="1">
      <c r="A473" s="466"/>
      <c r="C473" s="170"/>
      <c r="E473" s="176"/>
    </row>
    <row r="474" spans="1:5" s="126" customFormat="1">
      <c r="A474" s="466"/>
      <c r="C474" s="170"/>
      <c r="E474" s="176"/>
    </row>
    <row r="475" spans="1:5" s="126" customFormat="1">
      <c r="A475" s="466"/>
      <c r="C475" s="170"/>
      <c r="E475" s="176"/>
    </row>
    <row r="476" spans="1:5" s="126" customFormat="1">
      <c r="A476" s="466"/>
      <c r="C476" s="170"/>
      <c r="E476" s="176"/>
    </row>
    <row r="477" spans="1:5" s="126" customFormat="1">
      <c r="A477" s="466"/>
      <c r="C477" s="170"/>
      <c r="E477" s="176"/>
    </row>
    <row r="478" spans="1:5" s="126" customFormat="1">
      <c r="A478" s="466"/>
      <c r="C478" s="170"/>
      <c r="E478" s="176"/>
    </row>
    <row r="479" spans="1:5" s="126" customFormat="1">
      <c r="A479" s="466"/>
      <c r="C479" s="170"/>
      <c r="E479" s="176"/>
    </row>
    <row r="480" spans="1:5" s="126" customFormat="1">
      <c r="A480" s="466"/>
      <c r="C480" s="170"/>
      <c r="E480" s="176"/>
    </row>
    <row r="481" spans="1:5" s="126" customFormat="1">
      <c r="A481" s="466"/>
      <c r="C481" s="170"/>
      <c r="E481" s="176"/>
    </row>
    <row r="482" spans="1:5" s="126" customFormat="1">
      <c r="A482" s="466"/>
      <c r="C482" s="170"/>
      <c r="E482" s="176"/>
    </row>
    <row r="483" spans="1:5" s="126" customFormat="1">
      <c r="A483" s="466"/>
      <c r="C483" s="170"/>
      <c r="E483" s="176"/>
    </row>
    <row r="484" spans="1:5" s="126" customFormat="1">
      <c r="A484" s="466"/>
      <c r="C484" s="170"/>
      <c r="E484" s="176"/>
    </row>
    <row r="485" spans="1:5" s="126" customFormat="1">
      <c r="A485" s="466"/>
      <c r="C485" s="170"/>
      <c r="E485" s="176"/>
    </row>
    <row r="486" spans="1:5" s="126" customFormat="1">
      <c r="A486" s="466"/>
      <c r="C486" s="170"/>
      <c r="E486" s="176"/>
    </row>
    <row r="487" spans="1:5" s="126" customFormat="1">
      <c r="A487" s="466"/>
      <c r="C487" s="170"/>
      <c r="E487" s="176"/>
    </row>
    <row r="488" spans="1:5" s="126" customFormat="1">
      <c r="A488" s="466"/>
      <c r="C488" s="170"/>
      <c r="E488" s="176"/>
    </row>
    <row r="489" spans="1:5" s="126" customFormat="1">
      <c r="A489" s="466"/>
      <c r="C489" s="170"/>
      <c r="E489" s="176"/>
    </row>
    <row r="490" spans="1:5" s="126" customFormat="1">
      <c r="A490" s="466"/>
      <c r="C490" s="170"/>
      <c r="E490" s="176"/>
    </row>
    <row r="491" spans="1:5" s="126" customFormat="1">
      <c r="A491" s="466"/>
      <c r="C491" s="170"/>
      <c r="E491" s="176"/>
    </row>
    <row r="492" spans="1:5" s="126" customFormat="1">
      <c r="A492" s="466"/>
      <c r="C492" s="170"/>
      <c r="E492" s="176"/>
    </row>
    <row r="493" spans="1:5" s="126" customFormat="1">
      <c r="A493" s="466"/>
      <c r="C493" s="170"/>
      <c r="E493" s="176"/>
    </row>
    <row r="494" spans="1:5" s="126" customFormat="1">
      <c r="A494" s="466"/>
      <c r="C494" s="170"/>
      <c r="E494" s="176"/>
    </row>
    <row r="495" spans="1:5" s="126" customFormat="1">
      <c r="A495" s="466"/>
      <c r="C495" s="170"/>
      <c r="E495" s="176"/>
    </row>
    <row r="496" spans="1:5" s="126" customFormat="1">
      <c r="A496" s="466"/>
      <c r="C496" s="170"/>
      <c r="E496" s="176"/>
    </row>
    <row r="497" spans="1:5" s="126" customFormat="1">
      <c r="A497" s="466"/>
      <c r="C497" s="170"/>
      <c r="E497" s="176"/>
    </row>
    <row r="498" spans="1:5" s="126" customFormat="1">
      <c r="A498" s="466"/>
      <c r="C498" s="170"/>
      <c r="E498" s="176"/>
    </row>
    <row r="499" spans="1:5" s="126" customFormat="1">
      <c r="A499" s="466"/>
      <c r="C499" s="170"/>
      <c r="E499" s="176"/>
    </row>
    <row r="500" spans="1:5" s="126" customFormat="1">
      <c r="A500" s="466"/>
      <c r="C500" s="170"/>
      <c r="E500" s="176"/>
    </row>
    <row r="501" spans="1:5" s="126" customFormat="1">
      <c r="A501" s="466"/>
      <c r="C501" s="170"/>
      <c r="E501" s="176"/>
    </row>
    <row r="502" spans="1:5" s="126" customFormat="1">
      <c r="A502" s="466"/>
      <c r="C502" s="170"/>
      <c r="E502" s="176"/>
    </row>
    <row r="503" spans="1:5" s="126" customFormat="1">
      <c r="A503" s="466"/>
      <c r="C503" s="170"/>
      <c r="E503" s="176"/>
    </row>
    <row r="504" spans="1:5" s="126" customFormat="1">
      <c r="A504" s="466"/>
      <c r="C504" s="170"/>
      <c r="E504" s="176"/>
    </row>
    <row r="505" spans="1:5" s="126" customFormat="1">
      <c r="A505" s="466"/>
      <c r="C505" s="170"/>
      <c r="E505" s="176"/>
    </row>
    <row r="506" spans="1:5" s="126" customFormat="1">
      <c r="A506" s="466"/>
      <c r="C506" s="170"/>
      <c r="E506" s="176"/>
    </row>
    <row r="507" spans="1:5" s="126" customFormat="1">
      <c r="A507" s="466"/>
      <c r="C507" s="170"/>
      <c r="E507" s="176"/>
    </row>
    <row r="508" spans="1:5" s="126" customFormat="1">
      <c r="A508" s="466"/>
      <c r="C508" s="170"/>
      <c r="E508" s="176"/>
    </row>
    <row r="509" spans="1:5" s="126" customFormat="1">
      <c r="A509" s="466"/>
      <c r="C509" s="170"/>
      <c r="E509" s="176"/>
    </row>
    <row r="510" spans="1:5" s="126" customFormat="1">
      <c r="A510" s="466"/>
      <c r="C510" s="170"/>
      <c r="E510" s="176"/>
    </row>
    <row r="511" spans="1:5" s="126" customFormat="1">
      <c r="A511" s="466"/>
      <c r="C511" s="170"/>
      <c r="E511" s="176"/>
    </row>
    <row r="512" spans="1:5" s="126" customFormat="1">
      <c r="A512" s="466"/>
      <c r="C512" s="170"/>
      <c r="E512" s="176"/>
    </row>
    <row r="513" spans="1:5" s="126" customFormat="1">
      <c r="A513" s="466"/>
      <c r="C513" s="170"/>
      <c r="E513" s="176"/>
    </row>
    <row r="514" spans="1:5" s="126" customFormat="1">
      <c r="A514" s="466"/>
      <c r="C514" s="170"/>
      <c r="E514" s="176"/>
    </row>
    <row r="515" spans="1:5" s="126" customFormat="1">
      <c r="A515" s="466"/>
      <c r="C515" s="170"/>
      <c r="E515" s="176"/>
    </row>
    <row r="516" spans="1:5" s="126" customFormat="1">
      <c r="A516" s="466"/>
      <c r="C516" s="170"/>
      <c r="E516" s="176"/>
    </row>
    <row r="517" spans="1:5" s="126" customFormat="1">
      <c r="A517" s="466"/>
      <c r="C517" s="170"/>
      <c r="E517" s="176"/>
    </row>
    <row r="518" spans="1:5" s="126" customFormat="1">
      <c r="A518" s="466"/>
      <c r="C518" s="170"/>
      <c r="E518" s="176"/>
    </row>
    <row r="519" spans="1:5" s="126" customFormat="1">
      <c r="A519" s="466"/>
      <c r="C519" s="170"/>
      <c r="E519" s="176"/>
    </row>
    <row r="520" spans="1:5" s="126" customFormat="1">
      <c r="A520" s="466"/>
      <c r="C520" s="170"/>
      <c r="E520" s="176"/>
    </row>
    <row r="521" spans="1:5" s="126" customFormat="1">
      <c r="A521" s="466"/>
      <c r="C521" s="170"/>
      <c r="E521" s="176"/>
    </row>
    <row r="522" spans="1:5" s="126" customFormat="1">
      <c r="A522" s="466"/>
      <c r="C522" s="170"/>
      <c r="E522" s="176"/>
    </row>
    <row r="523" spans="1:5" s="126" customFormat="1">
      <c r="A523" s="466"/>
      <c r="C523" s="170"/>
      <c r="E523" s="176"/>
    </row>
    <row r="524" spans="1:5" s="126" customFormat="1">
      <c r="A524" s="466"/>
      <c r="C524" s="170"/>
      <c r="E524" s="176"/>
    </row>
    <row r="525" spans="1:5" s="126" customFormat="1">
      <c r="A525" s="466"/>
      <c r="C525" s="170"/>
      <c r="E525" s="176"/>
    </row>
    <row r="526" spans="1:5" s="126" customFormat="1">
      <c r="A526" s="466"/>
      <c r="C526" s="170"/>
      <c r="E526" s="176"/>
    </row>
    <row r="527" spans="1:5" s="126" customFormat="1">
      <c r="A527" s="466"/>
      <c r="C527" s="170"/>
      <c r="E527" s="176"/>
    </row>
    <row r="528" spans="1:5" s="126" customFormat="1">
      <c r="A528" s="466"/>
      <c r="C528" s="170"/>
      <c r="E528" s="176"/>
    </row>
    <row r="529" spans="1:5" s="126" customFormat="1">
      <c r="A529" s="466"/>
      <c r="C529" s="170"/>
      <c r="E529" s="176"/>
    </row>
    <row r="530" spans="1:5" s="126" customFormat="1">
      <c r="A530" s="466"/>
      <c r="C530" s="170"/>
      <c r="E530" s="176"/>
    </row>
    <row r="531" spans="1:5" s="126" customFormat="1">
      <c r="A531" s="466"/>
      <c r="C531" s="170"/>
      <c r="E531" s="176"/>
    </row>
    <row r="532" spans="1:5" s="126" customFormat="1">
      <c r="A532" s="466"/>
      <c r="C532" s="170"/>
      <c r="E532" s="176"/>
    </row>
    <row r="533" spans="1:5" s="126" customFormat="1">
      <c r="A533" s="466"/>
      <c r="C533" s="170"/>
      <c r="E533" s="176"/>
    </row>
    <row r="534" spans="1:5" s="126" customFormat="1">
      <c r="A534" s="466"/>
      <c r="C534" s="170"/>
      <c r="E534" s="176"/>
    </row>
    <row r="535" spans="1:5" s="126" customFormat="1">
      <c r="A535" s="466"/>
      <c r="C535" s="170"/>
      <c r="E535" s="176"/>
    </row>
    <row r="536" spans="1:5" s="126" customFormat="1">
      <c r="A536" s="466"/>
      <c r="C536" s="170"/>
      <c r="E536" s="176"/>
    </row>
    <row r="537" spans="1:5" s="126" customFormat="1">
      <c r="A537" s="466"/>
      <c r="C537" s="170"/>
      <c r="E537" s="176"/>
    </row>
    <row r="538" spans="1:5" s="126" customFormat="1">
      <c r="A538" s="466"/>
      <c r="C538" s="170"/>
      <c r="E538" s="176"/>
    </row>
    <row r="539" spans="1:5" s="126" customFormat="1">
      <c r="A539" s="466"/>
      <c r="C539" s="170"/>
      <c r="E539" s="176"/>
    </row>
    <row r="540" spans="1:5" s="126" customFormat="1">
      <c r="A540" s="466"/>
      <c r="C540" s="170"/>
      <c r="E540" s="176"/>
    </row>
    <row r="541" spans="1:5" s="126" customFormat="1">
      <c r="A541" s="466"/>
      <c r="C541" s="170"/>
      <c r="E541" s="176"/>
    </row>
    <row r="542" spans="1:5" s="126" customFormat="1">
      <c r="A542" s="466"/>
      <c r="C542" s="170"/>
      <c r="E542" s="176"/>
    </row>
    <row r="543" spans="1:5" s="126" customFormat="1">
      <c r="A543" s="466"/>
      <c r="C543" s="170"/>
      <c r="E543" s="176"/>
    </row>
    <row r="544" spans="1:5" s="126" customFormat="1">
      <c r="A544" s="466"/>
      <c r="C544" s="170"/>
      <c r="E544" s="176"/>
    </row>
    <row r="545" spans="1:5" s="126" customFormat="1">
      <c r="A545" s="466"/>
      <c r="C545" s="170"/>
      <c r="E545" s="176"/>
    </row>
    <row r="546" spans="1:5" s="126" customFormat="1">
      <c r="A546" s="466"/>
      <c r="C546" s="170"/>
      <c r="E546" s="176"/>
    </row>
    <row r="547" spans="1:5" s="126" customFormat="1">
      <c r="A547" s="466"/>
      <c r="C547" s="170"/>
      <c r="E547" s="176"/>
    </row>
    <row r="548" spans="1:5" s="126" customFormat="1">
      <c r="A548" s="466"/>
      <c r="C548" s="170"/>
      <c r="E548" s="176"/>
    </row>
    <row r="549" spans="1:5" s="126" customFormat="1">
      <c r="A549" s="466"/>
      <c r="C549" s="170"/>
      <c r="E549" s="176"/>
    </row>
    <row r="550" spans="1:5" s="126" customFormat="1">
      <c r="A550" s="466"/>
      <c r="C550" s="170"/>
      <c r="E550" s="176"/>
    </row>
    <row r="551" spans="1:5" s="126" customFormat="1">
      <c r="A551" s="466"/>
      <c r="C551" s="170"/>
      <c r="E551" s="176"/>
    </row>
    <row r="552" spans="1:5" s="126" customFormat="1">
      <c r="A552" s="466"/>
      <c r="C552" s="170"/>
      <c r="E552" s="176"/>
    </row>
    <row r="553" spans="1:5" s="126" customFormat="1">
      <c r="A553" s="466"/>
      <c r="C553" s="170"/>
      <c r="E553" s="176"/>
    </row>
    <row r="554" spans="1:5" s="126" customFormat="1">
      <c r="A554" s="466"/>
      <c r="C554" s="170"/>
      <c r="E554" s="176"/>
    </row>
    <row r="555" spans="1:5" s="126" customFormat="1">
      <c r="A555" s="466"/>
      <c r="C555" s="170"/>
      <c r="E555" s="176"/>
    </row>
    <row r="556" spans="1:5" s="126" customFormat="1">
      <c r="A556" s="466"/>
      <c r="C556" s="170"/>
      <c r="E556" s="176"/>
    </row>
    <row r="557" spans="1:5" s="126" customFormat="1">
      <c r="A557" s="466"/>
      <c r="C557" s="170"/>
      <c r="E557" s="176"/>
    </row>
    <row r="558" spans="1:5" s="126" customFormat="1">
      <c r="A558" s="466"/>
      <c r="C558" s="170"/>
      <c r="E558" s="176"/>
    </row>
    <row r="559" spans="1:5" s="126" customFormat="1">
      <c r="A559" s="466"/>
      <c r="C559" s="170"/>
      <c r="E559" s="176"/>
    </row>
    <row r="560" spans="1:5" s="126" customFormat="1">
      <c r="A560" s="466"/>
      <c r="C560" s="170"/>
      <c r="E560" s="176"/>
    </row>
    <row r="561" spans="1:5" s="126" customFormat="1">
      <c r="A561" s="466"/>
      <c r="C561" s="170"/>
      <c r="E561" s="176"/>
    </row>
    <row r="562" spans="1:5" s="126" customFormat="1">
      <c r="A562" s="466"/>
      <c r="C562" s="170"/>
      <c r="E562" s="176"/>
    </row>
    <row r="563" spans="1:5" s="126" customFormat="1">
      <c r="A563" s="466"/>
      <c r="C563" s="170"/>
      <c r="E563" s="176"/>
    </row>
    <row r="564" spans="1:5" s="126" customFormat="1">
      <c r="A564" s="466"/>
      <c r="C564" s="170"/>
      <c r="E564" s="176"/>
    </row>
    <row r="565" spans="1:5" s="126" customFormat="1">
      <c r="A565" s="466"/>
      <c r="C565" s="170"/>
      <c r="E565" s="176"/>
    </row>
    <row r="566" spans="1:5" s="126" customFormat="1">
      <c r="A566" s="466"/>
      <c r="C566" s="170"/>
      <c r="E566" s="176"/>
    </row>
    <row r="567" spans="1:5" s="126" customFormat="1">
      <c r="A567" s="466"/>
      <c r="C567" s="170"/>
      <c r="E567" s="176"/>
    </row>
    <row r="568" spans="1:5" s="126" customFormat="1">
      <c r="A568" s="466"/>
      <c r="C568" s="170"/>
      <c r="E568" s="176"/>
    </row>
    <row r="569" spans="1:5" s="126" customFormat="1">
      <c r="A569" s="466"/>
      <c r="C569" s="170"/>
      <c r="E569" s="176"/>
    </row>
    <row r="570" spans="1:5" s="126" customFormat="1">
      <c r="A570" s="466"/>
      <c r="C570" s="170"/>
      <c r="E570" s="176"/>
    </row>
    <row r="571" spans="1:5" s="126" customFormat="1">
      <c r="A571" s="466"/>
      <c r="C571" s="170"/>
      <c r="E571" s="176"/>
    </row>
    <row r="572" spans="1:5" s="126" customFormat="1">
      <c r="A572" s="466"/>
      <c r="C572" s="170"/>
      <c r="E572" s="176"/>
    </row>
    <row r="573" spans="1:5" s="126" customFormat="1">
      <c r="A573" s="466"/>
      <c r="C573" s="170"/>
      <c r="E573" s="176"/>
    </row>
    <row r="574" spans="1:5" s="126" customFormat="1">
      <c r="A574" s="466"/>
      <c r="C574" s="170"/>
      <c r="E574" s="176"/>
    </row>
    <row r="575" spans="1:5" s="126" customFormat="1">
      <c r="A575" s="466"/>
      <c r="C575" s="170"/>
      <c r="E575" s="176"/>
    </row>
    <row r="576" spans="1:5" s="126" customFormat="1">
      <c r="A576" s="466"/>
      <c r="C576" s="170"/>
      <c r="E576" s="176"/>
    </row>
    <row r="577" spans="1:5" s="126" customFormat="1">
      <c r="A577" s="466"/>
      <c r="C577" s="170"/>
      <c r="E577" s="176"/>
    </row>
    <row r="578" spans="1:5" s="126" customFormat="1">
      <c r="A578" s="466"/>
      <c r="C578" s="170"/>
      <c r="E578" s="176"/>
    </row>
    <row r="579" spans="1:5" s="126" customFormat="1">
      <c r="A579" s="466"/>
      <c r="C579" s="170"/>
      <c r="E579" s="176"/>
    </row>
    <row r="580" spans="1:5" s="126" customFormat="1">
      <c r="A580" s="466"/>
      <c r="C580" s="170"/>
      <c r="E580" s="176"/>
    </row>
    <row r="581" spans="1:5" s="126" customFormat="1">
      <c r="A581" s="466"/>
      <c r="C581" s="170"/>
      <c r="E581" s="176"/>
    </row>
    <row r="582" spans="1:5" s="126" customFormat="1">
      <c r="A582" s="466"/>
      <c r="C582" s="170"/>
      <c r="E582" s="176"/>
    </row>
    <row r="583" spans="1:5" s="126" customFormat="1">
      <c r="A583" s="466"/>
      <c r="C583" s="170"/>
      <c r="E583" s="176"/>
    </row>
    <row r="584" spans="1:5" s="126" customFormat="1">
      <c r="A584" s="466"/>
      <c r="C584" s="170"/>
      <c r="E584" s="176"/>
    </row>
    <row r="585" spans="1:5" s="126" customFormat="1">
      <c r="A585" s="466"/>
      <c r="C585" s="170"/>
      <c r="E585" s="176"/>
    </row>
    <row r="586" spans="1:5" s="126" customFormat="1">
      <c r="A586" s="466"/>
      <c r="C586" s="170"/>
      <c r="E586" s="176"/>
    </row>
    <row r="587" spans="1:5" s="126" customFormat="1">
      <c r="A587" s="466"/>
      <c r="C587" s="170"/>
      <c r="E587" s="176"/>
    </row>
    <row r="588" spans="1:5" s="126" customFormat="1">
      <c r="A588" s="466"/>
      <c r="C588" s="170"/>
      <c r="E588" s="176"/>
    </row>
    <row r="589" spans="1:5" s="126" customFormat="1">
      <c r="A589" s="466"/>
      <c r="C589" s="170"/>
      <c r="E589" s="176"/>
    </row>
    <row r="590" spans="1:5" s="126" customFormat="1">
      <c r="A590" s="466"/>
      <c r="C590" s="170"/>
      <c r="E590" s="176"/>
    </row>
    <row r="591" spans="1:5" s="126" customFormat="1">
      <c r="A591" s="466"/>
      <c r="C591" s="170"/>
      <c r="E591" s="176"/>
    </row>
    <row r="592" spans="1:5" s="126" customFormat="1">
      <c r="A592" s="466"/>
      <c r="C592" s="170"/>
      <c r="E592" s="176"/>
    </row>
    <row r="593" spans="1:5" s="126" customFormat="1">
      <c r="A593" s="466"/>
      <c r="C593" s="170"/>
      <c r="E593" s="176"/>
    </row>
    <row r="594" spans="1:5" s="126" customFormat="1">
      <c r="A594" s="466"/>
      <c r="C594" s="170"/>
      <c r="E594" s="176"/>
    </row>
    <row r="595" spans="1:5" s="126" customFormat="1">
      <c r="A595" s="466"/>
      <c r="C595" s="170"/>
      <c r="E595" s="176"/>
    </row>
    <row r="596" spans="1:5" s="126" customFormat="1">
      <c r="A596" s="466"/>
      <c r="C596" s="170"/>
      <c r="E596" s="176"/>
    </row>
    <row r="597" spans="1:5" s="126" customFormat="1">
      <c r="A597" s="466"/>
      <c r="C597" s="170"/>
      <c r="E597" s="176"/>
    </row>
    <row r="598" spans="1:5" s="126" customFormat="1">
      <c r="A598" s="466"/>
      <c r="C598" s="170"/>
      <c r="E598" s="176"/>
    </row>
    <row r="599" spans="1:5" s="126" customFormat="1">
      <c r="A599" s="466"/>
      <c r="C599" s="170"/>
      <c r="E599" s="176"/>
    </row>
    <row r="600" spans="1:5" s="126" customFormat="1">
      <c r="A600" s="466"/>
      <c r="C600" s="170"/>
      <c r="E600" s="176"/>
    </row>
    <row r="601" spans="1:5" s="126" customFormat="1">
      <c r="A601" s="466"/>
      <c r="C601" s="170"/>
      <c r="E601" s="176"/>
    </row>
    <row r="602" spans="1:5" s="126" customFormat="1">
      <c r="A602" s="466"/>
      <c r="C602" s="170"/>
      <c r="E602" s="176"/>
    </row>
    <row r="603" spans="1:5" s="126" customFormat="1">
      <c r="A603" s="466"/>
      <c r="C603" s="170"/>
      <c r="E603" s="176"/>
    </row>
    <row r="604" spans="1:5" s="126" customFormat="1">
      <c r="A604" s="466"/>
      <c r="C604" s="170"/>
      <c r="E604" s="176"/>
    </row>
    <row r="605" spans="1:5" s="126" customFormat="1">
      <c r="A605" s="466"/>
      <c r="C605" s="170"/>
      <c r="E605" s="176"/>
    </row>
    <row r="606" spans="1:5" s="126" customFormat="1">
      <c r="A606" s="466"/>
      <c r="C606" s="170"/>
      <c r="E606" s="176"/>
    </row>
    <row r="607" spans="1:5" s="126" customFormat="1">
      <c r="A607" s="466"/>
      <c r="C607" s="170"/>
      <c r="E607" s="176"/>
    </row>
    <row r="608" spans="1:5" s="126" customFormat="1">
      <c r="A608" s="466"/>
      <c r="C608" s="170"/>
      <c r="E608" s="176"/>
    </row>
    <row r="609" spans="1:5" s="126" customFormat="1">
      <c r="A609" s="466"/>
      <c r="C609" s="170"/>
      <c r="E609" s="176"/>
    </row>
    <row r="610" spans="1:5" s="126" customFormat="1">
      <c r="A610" s="466"/>
      <c r="C610" s="170"/>
      <c r="E610" s="176"/>
    </row>
    <row r="611" spans="1:5" s="126" customFormat="1">
      <c r="A611" s="466"/>
      <c r="C611" s="170"/>
      <c r="E611" s="176"/>
    </row>
    <row r="612" spans="1:5" s="126" customFormat="1">
      <c r="A612" s="466"/>
      <c r="C612" s="170"/>
      <c r="E612" s="176"/>
    </row>
    <row r="613" spans="1:5" s="126" customFormat="1">
      <c r="A613" s="466"/>
      <c r="C613" s="170"/>
      <c r="E613" s="176"/>
    </row>
    <row r="614" spans="1:5" s="126" customFormat="1">
      <c r="A614" s="466"/>
      <c r="C614" s="170"/>
      <c r="E614" s="176"/>
    </row>
    <row r="615" spans="1:5" s="126" customFormat="1">
      <c r="A615" s="466"/>
      <c r="C615" s="170"/>
      <c r="E615" s="176"/>
    </row>
    <row r="616" spans="1:5" s="126" customFormat="1">
      <c r="A616" s="466"/>
      <c r="C616" s="170"/>
      <c r="E616" s="176"/>
    </row>
    <row r="617" spans="1:5" s="126" customFormat="1">
      <c r="A617" s="466"/>
      <c r="C617" s="170"/>
      <c r="E617" s="176"/>
    </row>
    <row r="618" spans="1:5" s="126" customFormat="1">
      <c r="A618" s="466"/>
      <c r="C618" s="170"/>
      <c r="E618" s="176"/>
    </row>
    <row r="619" spans="1:5" s="126" customFormat="1">
      <c r="A619" s="466"/>
      <c r="C619" s="170"/>
      <c r="E619" s="176"/>
    </row>
    <row r="620" spans="1:5" s="126" customFormat="1">
      <c r="A620" s="466"/>
      <c r="C620" s="170"/>
      <c r="E620" s="176"/>
    </row>
    <row r="621" spans="1:5" s="126" customFormat="1">
      <c r="A621" s="466"/>
      <c r="C621" s="170"/>
      <c r="E621" s="176"/>
    </row>
    <row r="622" spans="1:5" s="126" customFormat="1">
      <c r="A622" s="466"/>
      <c r="C622" s="170"/>
      <c r="E622" s="176"/>
    </row>
    <row r="623" spans="1:5" s="126" customFormat="1">
      <c r="A623" s="466"/>
      <c r="C623" s="170"/>
      <c r="E623" s="176"/>
    </row>
    <row r="624" spans="1:5" s="126" customFormat="1">
      <c r="A624" s="466"/>
      <c r="C624" s="170"/>
      <c r="E624" s="176"/>
    </row>
    <row r="625" spans="1:5" s="126" customFormat="1">
      <c r="A625" s="466"/>
      <c r="C625" s="170"/>
      <c r="E625" s="176"/>
    </row>
    <row r="626" spans="1:5" s="126" customFormat="1">
      <c r="A626" s="466"/>
      <c r="C626" s="170"/>
      <c r="E626" s="176"/>
    </row>
    <row r="627" spans="1:5" s="126" customFormat="1">
      <c r="A627" s="466"/>
      <c r="C627" s="170"/>
      <c r="E627" s="176"/>
    </row>
    <row r="628" spans="1:5" s="126" customFormat="1">
      <c r="A628" s="466"/>
      <c r="C628" s="170"/>
      <c r="E628" s="176"/>
    </row>
    <row r="629" spans="1:5" s="126" customFormat="1">
      <c r="A629" s="466"/>
      <c r="C629" s="170"/>
      <c r="E629" s="176"/>
    </row>
    <row r="630" spans="1:5" s="126" customFormat="1">
      <c r="A630" s="466"/>
      <c r="C630" s="170"/>
      <c r="E630" s="176"/>
    </row>
    <row r="631" spans="1:5" s="126" customFormat="1">
      <c r="A631" s="466"/>
      <c r="C631" s="170"/>
      <c r="E631" s="176"/>
    </row>
    <row r="632" spans="1:5" s="126" customFormat="1">
      <c r="A632" s="466"/>
      <c r="C632" s="170"/>
      <c r="E632" s="176"/>
    </row>
    <row r="633" spans="1:5" s="126" customFormat="1">
      <c r="A633" s="466"/>
      <c r="C633" s="170"/>
      <c r="E633" s="176"/>
    </row>
    <row r="634" spans="1:5" s="126" customFormat="1">
      <c r="A634" s="466"/>
      <c r="C634" s="170"/>
      <c r="E634" s="176"/>
    </row>
    <row r="635" spans="1:5" s="126" customFormat="1">
      <c r="A635" s="466"/>
      <c r="C635" s="170"/>
      <c r="E635" s="176"/>
    </row>
    <row r="636" spans="1:5" s="126" customFormat="1">
      <c r="A636" s="466"/>
      <c r="C636" s="170"/>
      <c r="E636" s="176"/>
    </row>
    <row r="637" spans="1:5" s="126" customFormat="1">
      <c r="A637" s="466"/>
      <c r="C637" s="170"/>
      <c r="E637" s="176"/>
    </row>
    <row r="638" spans="1:5" s="126" customFormat="1">
      <c r="A638" s="466"/>
      <c r="C638" s="170"/>
      <c r="E638" s="176"/>
    </row>
    <row r="639" spans="1:5" s="126" customFormat="1">
      <c r="A639" s="466"/>
      <c r="C639" s="170"/>
      <c r="E639" s="176"/>
    </row>
    <row r="640" spans="1:5" s="126" customFormat="1">
      <c r="A640" s="466"/>
      <c r="C640" s="170"/>
      <c r="E640" s="176"/>
    </row>
    <row r="641" spans="1:5" s="126" customFormat="1">
      <c r="A641" s="466"/>
      <c r="C641" s="170"/>
      <c r="E641" s="176"/>
    </row>
    <row r="642" spans="1:5" s="126" customFormat="1">
      <c r="A642" s="466"/>
      <c r="C642" s="170"/>
      <c r="E642" s="176"/>
    </row>
    <row r="643" spans="1:5" s="126" customFormat="1">
      <c r="A643" s="466"/>
      <c r="C643" s="170"/>
      <c r="E643" s="176"/>
    </row>
    <row r="644" spans="1:5" s="126" customFormat="1">
      <c r="A644" s="466"/>
      <c r="C644" s="170"/>
      <c r="E644" s="176"/>
    </row>
    <row r="645" spans="1:5" s="126" customFormat="1">
      <c r="A645" s="466"/>
      <c r="C645" s="170"/>
      <c r="E645" s="176"/>
    </row>
    <row r="646" spans="1:5" s="126" customFormat="1">
      <c r="A646" s="466"/>
      <c r="C646" s="170"/>
      <c r="E646" s="176"/>
    </row>
    <row r="647" spans="1:5" s="126" customFormat="1">
      <c r="A647" s="466"/>
      <c r="C647" s="170"/>
      <c r="E647" s="176"/>
    </row>
    <row r="648" spans="1:5" s="126" customFormat="1">
      <c r="A648" s="466"/>
      <c r="C648" s="170"/>
      <c r="E648" s="176"/>
    </row>
    <row r="649" spans="1:5" s="126" customFormat="1">
      <c r="A649" s="466"/>
      <c r="C649" s="170"/>
      <c r="E649" s="176"/>
    </row>
    <row r="650" spans="1:5" s="126" customFormat="1">
      <c r="A650" s="466"/>
      <c r="C650" s="170"/>
      <c r="E650" s="176"/>
    </row>
    <row r="651" spans="1:5" s="126" customFormat="1">
      <c r="A651" s="466"/>
      <c r="C651" s="170"/>
      <c r="E651" s="176"/>
    </row>
    <row r="652" spans="1:5" s="126" customFormat="1">
      <c r="A652" s="466"/>
      <c r="C652" s="170"/>
      <c r="E652" s="176"/>
    </row>
    <row r="653" spans="1:5" s="126" customFormat="1">
      <c r="A653" s="466"/>
      <c r="C653" s="170"/>
      <c r="E653" s="176"/>
    </row>
    <row r="654" spans="1:5" s="126" customFormat="1">
      <c r="A654" s="466"/>
      <c r="C654" s="170"/>
      <c r="E654" s="176"/>
    </row>
    <row r="655" spans="1:5" s="126" customFormat="1">
      <c r="A655" s="466"/>
      <c r="C655" s="170"/>
      <c r="E655" s="176"/>
    </row>
    <row r="656" spans="1:5" s="126" customFormat="1">
      <c r="A656" s="466"/>
      <c r="C656" s="170"/>
      <c r="E656" s="176"/>
    </row>
    <row r="657" spans="1:5" s="126" customFormat="1">
      <c r="A657" s="466"/>
      <c r="C657" s="170"/>
      <c r="E657" s="176"/>
    </row>
    <row r="658" spans="1:5" s="126" customFormat="1">
      <c r="A658" s="466"/>
      <c r="C658" s="170"/>
      <c r="E658" s="176"/>
    </row>
    <row r="659" spans="1:5" s="126" customFormat="1">
      <c r="A659" s="466"/>
      <c r="C659" s="170"/>
      <c r="E659" s="176"/>
    </row>
    <row r="660" spans="1:5" s="126" customFormat="1">
      <c r="A660" s="466"/>
      <c r="C660" s="170"/>
      <c r="E660" s="176"/>
    </row>
    <row r="661" spans="1:5" s="126" customFormat="1">
      <c r="A661" s="466"/>
      <c r="C661" s="170"/>
      <c r="E661" s="176"/>
    </row>
    <row r="662" spans="1:5" s="126" customFormat="1">
      <c r="A662" s="466"/>
      <c r="C662" s="170"/>
      <c r="E662" s="176"/>
    </row>
    <row r="663" spans="1:5" s="126" customFormat="1">
      <c r="A663" s="466"/>
      <c r="C663" s="170"/>
      <c r="E663" s="176"/>
    </row>
    <row r="664" spans="1:5" s="126" customFormat="1">
      <c r="A664" s="466"/>
      <c r="C664" s="170"/>
      <c r="E664" s="176"/>
    </row>
    <row r="665" spans="1:5" s="126" customFormat="1">
      <c r="A665" s="466"/>
      <c r="C665" s="170"/>
      <c r="E665" s="176"/>
    </row>
    <row r="666" spans="1:5" s="126" customFormat="1">
      <c r="A666" s="466"/>
      <c r="C666" s="170"/>
      <c r="E666" s="176"/>
    </row>
    <row r="667" spans="1:5" s="126" customFormat="1">
      <c r="A667" s="466"/>
      <c r="C667" s="170"/>
      <c r="E667" s="176"/>
    </row>
    <row r="668" spans="1:5" s="126" customFormat="1">
      <c r="A668" s="466"/>
      <c r="C668" s="170"/>
      <c r="E668" s="176"/>
    </row>
    <row r="669" spans="1:5" s="126" customFormat="1">
      <c r="A669" s="466"/>
      <c r="C669" s="170"/>
      <c r="E669" s="176"/>
    </row>
    <row r="670" spans="1:5" s="126" customFormat="1">
      <c r="A670" s="466"/>
      <c r="C670" s="170"/>
      <c r="E670" s="176"/>
    </row>
    <row r="671" spans="1:5" s="126" customFormat="1">
      <c r="A671" s="466"/>
      <c r="C671" s="170"/>
      <c r="E671" s="176"/>
    </row>
    <row r="672" spans="1:5" s="126" customFormat="1">
      <c r="A672" s="466"/>
      <c r="C672" s="170"/>
      <c r="E672" s="176"/>
    </row>
    <row r="673" spans="1:5" s="126" customFormat="1">
      <c r="A673" s="466"/>
      <c r="C673" s="170"/>
      <c r="E673" s="176"/>
    </row>
    <row r="674" spans="1:5" s="126" customFormat="1">
      <c r="A674" s="466"/>
      <c r="C674" s="170"/>
      <c r="E674" s="176"/>
    </row>
    <row r="675" spans="1:5" s="126" customFormat="1">
      <c r="A675" s="466"/>
      <c r="C675" s="170"/>
      <c r="E675" s="176"/>
    </row>
    <row r="676" spans="1:5" s="126" customFormat="1">
      <c r="A676" s="466"/>
      <c r="C676" s="170"/>
      <c r="E676" s="176"/>
    </row>
    <row r="677" spans="1:5" s="126" customFormat="1">
      <c r="A677" s="466"/>
      <c r="C677" s="170"/>
      <c r="E677" s="176"/>
    </row>
    <row r="678" spans="1:5" s="126" customFormat="1">
      <c r="A678" s="466"/>
      <c r="C678" s="170"/>
      <c r="E678" s="176"/>
    </row>
    <row r="679" spans="1:5" s="126" customFormat="1">
      <c r="A679" s="466"/>
      <c r="C679" s="170"/>
      <c r="E679" s="176"/>
    </row>
    <row r="680" spans="1:5" s="126" customFormat="1">
      <c r="A680" s="466"/>
      <c r="C680" s="170"/>
      <c r="E680" s="176"/>
    </row>
    <row r="681" spans="1:5" s="126" customFormat="1">
      <c r="A681" s="466"/>
      <c r="C681" s="170"/>
      <c r="E681" s="176"/>
    </row>
    <row r="682" spans="1:5" s="126" customFormat="1">
      <c r="A682" s="466"/>
      <c r="C682" s="170"/>
      <c r="E682" s="176"/>
    </row>
    <row r="683" spans="1:5" s="126" customFormat="1">
      <c r="A683" s="466"/>
      <c r="C683" s="170"/>
      <c r="E683" s="176"/>
    </row>
    <row r="684" spans="1:5" s="126" customFormat="1">
      <c r="A684" s="466"/>
      <c r="C684" s="170"/>
      <c r="E684" s="176"/>
    </row>
    <row r="685" spans="1:5" s="126" customFormat="1">
      <c r="A685" s="466"/>
      <c r="C685" s="170"/>
      <c r="E685" s="176"/>
    </row>
  </sheetData>
  <sortState ref="B2:H685">
    <sortCondition descending="1" ref="E2:E685"/>
  </sortState>
  <pageMargins left="0.7" right="0.7" top="0.75" bottom="0.75" header="0.3" footer="0.3"/>
  <pageSetup scale="39" orientation="portrait" horizontalDpi="4294967293" verticalDpi="4294967293" r:id="rId1"/>
</worksheet>
</file>

<file path=xl/worksheets/sheet8.xml><?xml version="1.0" encoding="utf-8"?>
<worksheet xmlns="http://schemas.openxmlformats.org/spreadsheetml/2006/main" xmlns:r="http://schemas.openxmlformats.org/officeDocument/2006/relationships">
  <dimension ref="A1:S17"/>
  <sheetViews>
    <sheetView zoomScaleNormal="100" workbookViewId="0">
      <selection activeCell="I31" sqref="I31"/>
    </sheetView>
  </sheetViews>
  <sheetFormatPr defaultRowHeight="15"/>
  <cols>
    <col min="1" max="1" width="14.28515625" style="128" customWidth="1"/>
    <col min="17" max="17" width="9.85546875" customWidth="1"/>
    <col min="18" max="19" width="9.140625" style="123"/>
  </cols>
  <sheetData>
    <row r="1" spans="1:19" s="129" customFormat="1" ht="13.5">
      <c r="B1" s="133" t="s">
        <v>0</v>
      </c>
      <c r="C1" s="133" t="s">
        <v>2</v>
      </c>
      <c r="D1" s="133" t="s">
        <v>3</v>
      </c>
      <c r="E1" s="133" t="s">
        <v>7</v>
      </c>
      <c r="F1" s="133" t="s">
        <v>345</v>
      </c>
      <c r="G1" s="133" t="s">
        <v>6</v>
      </c>
      <c r="H1" s="133" t="s">
        <v>14</v>
      </c>
      <c r="I1" s="133" t="s">
        <v>348</v>
      </c>
      <c r="J1" s="133" t="s">
        <v>16</v>
      </c>
      <c r="K1" s="133" t="s">
        <v>10</v>
      </c>
      <c r="L1" s="133" t="s">
        <v>5</v>
      </c>
      <c r="M1" s="133" t="s">
        <v>11</v>
      </c>
      <c r="N1" s="133" t="s">
        <v>8</v>
      </c>
      <c r="O1" s="133" t="s">
        <v>105</v>
      </c>
      <c r="P1" s="133" t="s">
        <v>9</v>
      </c>
      <c r="Q1" s="133" t="s">
        <v>15</v>
      </c>
      <c r="R1" s="132" t="s">
        <v>346</v>
      </c>
      <c r="S1" s="132" t="s">
        <v>347</v>
      </c>
    </row>
    <row r="2" spans="1:19" ht="15.75">
      <c r="A2" s="130" t="s">
        <v>0</v>
      </c>
      <c r="B2" s="229"/>
      <c r="C2" s="232">
        <v>8</v>
      </c>
      <c r="D2" s="232"/>
      <c r="E2" s="232">
        <v>6</v>
      </c>
      <c r="F2" s="232"/>
      <c r="G2" s="232"/>
      <c r="H2" s="232"/>
      <c r="I2" s="232"/>
      <c r="J2" s="232"/>
      <c r="K2" s="232"/>
      <c r="L2" s="232"/>
      <c r="M2" s="232"/>
      <c r="N2" s="232"/>
      <c r="O2" s="232">
        <v>8</v>
      </c>
      <c r="P2" s="232"/>
      <c r="Q2" s="232"/>
      <c r="R2" s="123">
        <f>SUM(B2:Q2)</f>
        <v>22</v>
      </c>
      <c r="S2" s="123">
        <f>24-R2</f>
        <v>2</v>
      </c>
    </row>
    <row r="3" spans="1:19" ht="15.75">
      <c r="A3" s="130" t="s">
        <v>2</v>
      </c>
      <c r="B3" s="231">
        <v>0</v>
      </c>
      <c r="C3" s="230"/>
      <c r="D3" s="232"/>
      <c r="E3" s="232"/>
      <c r="F3" s="232"/>
      <c r="G3" s="232">
        <v>8</v>
      </c>
      <c r="H3" s="232">
        <v>2</v>
      </c>
      <c r="I3" s="232"/>
      <c r="J3" s="232"/>
      <c r="K3" s="232"/>
      <c r="L3" s="232"/>
      <c r="M3" s="232"/>
      <c r="N3" s="232"/>
      <c r="O3" s="232"/>
      <c r="P3" s="232"/>
      <c r="Q3" s="232"/>
      <c r="R3" s="123">
        <f t="shared" ref="R3:R17" si="0">SUM(B3:Q3)</f>
        <v>10</v>
      </c>
      <c r="S3" s="123">
        <f t="shared" ref="S3:S17" si="1">24-R3</f>
        <v>14</v>
      </c>
    </row>
    <row r="4" spans="1:19" ht="15.75">
      <c r="A4" s="130" t="s">
        <v>3</v>
      </c>
      <c r="B4" s="231"/>
      <c r="C4" s="232"/>
      <c r="D4" s="230"/>
      <c r="E4" s="232">
        <v>0</v>
      </c>
      <c r="F4" s="232">
        <v>2</v>
      </c>
      <c r="G4" s="232"/>
      <c r="H4" s="232"/>
      <c r="I4" s="232">
        <v>6</v>
      </c>
      <c r="J4" s="232"/>
      <c r="K4" s="232"/>
      <c r="L4" s="232"/>
      <c r="M4" s="232"/>
      <c r="N4" s="232"/>
      <c r="O4" s="232"/>
      <c r="P4" s="232"/>
      <c r="Q4" s="232"/>
      <c r="R4" s="123">
        <f t="shared" si="0"/>
        <v>8</v>
      </c>
      <c r="S4" s="123">
        <f t="shared" si="1"/>
        <v>16</v>
      </c>
    </row>
    <row r="5" spans="1:19" ht="15.75">
      <c r="A5" s="130" t="s">
        <v>7</v>
      </c>
      <c r="B5" s="231">
        <v>2</v>
      </c>
      <c r="C5" s="232"/>
      <c r="D5" s="232">
        <v>8</v>
      </c>
      <c r="E5" s="230"/>
      <c r="F5" s="232"/>
      <c r="G5" s="232"/>
      <c r="H5" s="232"/>
      <c r="I5" s="232"/>
      <c r="J5" s="232">
        <v>8</v>
      </c>
      <c r="K5" s="232"/>
      <c r="L5" s="232"/>
      <c r="M5" s="232"/>
      <c r="N5" s="232"/>
      <c r="O5" s="232"/>
      <c r="P5" s="232"/>
      <c r="Q5" s="232"/>
      <c r="R5" s="123">
        <f t="shared" si="0"/>
        <v>18</v>
      </c>
      <c r="S5" s="123">
        <f t="shared" si="1"/>
        <v>6</v>
      </c>
    </row>
    <row r="6" spans="1:19" ht="15.75">
      <c r="A6" s="130" t="s">
        <v>344</v>
      </c>
      <c r="B6" s="231"/>
      <c r="C6" s="232"/>
      <c r="D6" s="232">
        <v>6</v>
      </c>
      <c r="E6" s="232"/>
      <c r="F6" s="230"/>
      <c r="G6" s="232">
        <v>6</v>
      </c>
      <c r="H6" s="232"/>
      <c r="I6" s="232"/>
      <c r="J6" s="232"/>
      <c r="K6" s="232">
        <v>0</v>
      </c>
      <c r="L6" s="232"/>
      <c r="M6" s="232"/>
      <c r="N6" s="232"/>
      <c r="O6" s="232"/>
      <c r="P6" s="232"/>
      <c r="Q6" s="232"/>
      <c r="R6" s="123">
        <f t="shared" si="0"/>
        <v>12</v>
      </c>
      <c r="S6" s="123">
        <f t="shared" si="1"/>
        <v>12</v>
      </c>
    </row>
    <row r="7" spans="1:19" ht="15.75">
      <c r="A7" s="130" t="s">
        <v>6</v>
      </c>
      <c r="B7" s="231"/>
      <c r="C7" s="232">
        <v>0</v>
      </c>
      <c r="D7" s="232"/>
      <c r="E7" s="232"/>
      <c r="F7" s="232">
        <v>2</v>
      </c>
      <c r="G7" s="230"/>
      <c r="H7" s="232"/>
      <c r="I7" s="232"/>
      <c r="J7" s="232"/>
      <c r="K7" s="232"/>
      <c r="L7" s="232">
        <v>6</v>
      </c>
      <c r="M7" s="232"/>
      <c r="N7" s="232"/>
      <c r="O7" s="232"/>
      <c r="P7" s="232"/>
      <c r="Q7" s="232"/>
      <c r="R7" s="123">
        <f t="shared" si="0"/>
        <v>8</v>
      </c>
      <c r="S7" s="123">
        <f t="shared" si="1"/>
        <v>16</v>
      </c>
    </row>
    <row r="8" spans="1:19" ht="15.75">
      <c r="A8" s="130" t="s">
        <v>14</v>
      </c>
      <c r="B8" s="231"/>
      <c r="C8" s="232">
        <v>6</v>
      </c>
      <c r="D8" s="232"/>
      <c r="E8" s="232"/>
      <c r="F8" s="232"/>
      <c r="G8" s="232"/>
      <c r="H8" s="230"/>
      <c r="I8" s="232">
        <v>0</v>
      </c>
      <c r="J8" s="232"/>
      <c r="K8" s="232"/>
      <c r="L8" s="232"/>
      <c r="M8" s="232">
        <v>2</v>
      </c>
      <c r="N8" s="232"/>
      <c r="O8" s="232"/>
      <c r="P8" s="232"/>
      <c r="Q8" s="232"/>
      <c r="R8" s="123">
        <f t="shared" si="0"/>
        <v>8</v>
      </c>
      <c r="S8" s="123">
        <f t="shared" si="1"/>
        <v>16</v>
      </c>
    </row>
    <row r="9" spans="1:19" ht="15.75">
      <c r="A9" s="130" t="s">
        <v>4</v>
      </c>
      <c r="B9" s="231"/>
      <c r="C9" s="232"/>
      <c r="D9" s="232">
        <v>2</v>
      </c>
      <c r="E9" s="232"/>
      <c r="F9" s="232"/>
      <c r="G9" s="232"/>
      <c r="H9" s="232">
        <v>8</v>
      </c>
      <c r="I9" s="230"/>
      <c r="J9" s="232"/>
      <c r="K9" s="232"/>
      <c r="L9" s="232"/>
      <c r="M9" s="232"/>
      <c r="N9" s="232">
        <v>2</v>
      </c>
      <c r="O9" s="232"/>
      <c r="P9" s="232"/>
      <c r="Q9" s="232"/>
      <c r="R9" s="123">
        <f t="shared" si="0"/>
        <v>12</v>
      </c>
      <c r="S9" s="123">
        <f t="shared" si="1"/>
        <v>12</v>
      </c>
    </row>
    <row r="10" spans="1:19" ht="15.75">
      <c r="A10" s="130" t="s">
        <v>16</v>
      </c>
      <c r="B10" s="231"/>
      <c r="C10" s="232"/>
      <c r="D10" s="232"/>
      <c r="E10" s="232">
        <v>0</v>
      </c>
      <c r="F10" s="232"/>
      <c r="G10" s="232"/>
      <c r="H10" s="232"/>
      <c r="I10" s="232"/>
      <c r="J10" s="230"/>
      <c r="K10" s="232">
        <v>6</v>
      </c>
      <c r="L10" s="232"/>
      <c r="M10" s="232"/>
      <c r="N10" s="232"/>
      <c r="O10" s="232">
        <v>0</v>
      </c>
      <c r="P10" s="232"/>
      <c r="Q10" s="232"/>
      <c r="R10" s="123">
        <f t="shared" si="0"/>
        <v>6</v>
      </c>
      <c r="S10" s="123">
        <f t="shared" si="1"/>
        <v>18</v>
      </c>
    </row>
    <row r="11" spans="1:19" ht="15.75">
      <c r="A11" s="130" t="s">
        <v>10</v>
      </c>
      <c r="B11" s="231"/>
      <c r="C11" s="232"/>
      <c r="D11" s="232"/>
      <c r="E11" s="232"/>
      <c r="F11" s="232">
        <v>8</v>
      </c>
      <c r="G11" s="232"/>
      <c r="H11" s="232"/>
      <c r="I11" s="232"/>
      <c r="J11" s="232">
        <v>2</v>
      </c>
      <c r="K11" s="230"/>
      <c r="L11" s="232"/>
      <c r="M11" s="232"/>
      <c r="N11" s="232"/>
      <c r="O11" s="232"/>
      <c r="P11" s="232">
        <v>6</v>
      </c>
      <c r="Q11" s="232"/>
      <c r="R11" s="123">
        <f t="shared" si="0"/>
        <v>16</v>
      </c>
      <c r="S11" s="123">
        <f t="shared" si="1"/>
        <v>8</v>
      </c>
    </row>
    <row r="12" spans="1:19" ht="15.75">
      <c r="A12" s="130" t="s">
        <v>5</v>
      </c>
      <c r="B12" s="231"/>
      <c r="C12" s="232"/>
      <c r="D12" s="232"/>
      <c r="E12" s="232"/>
      <c r="F12" s="232"/>
      <c r="G12" s="232">
        <v>2</v>
      </c>
      <c r="H12" s="232"/>
      <c r="I12" s="232"/>
      <c r="J12" s="232"/>
      <c r="K12" s="232"/>
      <c r="L12" s="230"/>
      <c r="M12" s="232">
        <v>2</v>
      </c>
      <c r="N12" s="232"/>
      <c r="O12" s="232"/>
      <c r="P12" s="232"/>
      <c r="Q12" s="232">
        <v>6</v>
      </c>
      <c r="R12" s="123">
        <f t="shared" si="0"/>
        <v>10</v>
      </c>
      <c r="S12" s="123">
        <f t="shared" si="1"/>
        <v>14</v>
      </c>
    </row>
    <row r="13" spans="1:19" ht="15.75">
      <c r="A13" s="130" t="s">
        <v>11</v>
      </c>
      <c r="B13" s="231"/>
      <c r="C13" s="232"/>
      <c r="D13" s="232"/>
      <c r="E13" s="232"/>
      <c r="F13" s="232"/>
      <c r="G13" s="232"/>
      <c r="H13" s="232">
        <v>6</v>
      </c>
      <c r="I13" s="232"/>
      <c r="J13" s="232"/>
      <c r="K13" s="232"/>
      <c r="L13" s="232">
        <v>6</v>
      </c>
      <c r="M13" s="230"/>
      <c r="N13" s="232"/>
      <c r="O13" s="232"/>
      <c r="P13" s="232"/>
      <c r="Q13" s="232">
        <v>6</v>
      </c>
      <c r="R13" s="123">
        <f t="shared" si="0"/>
        <v>18</v>
      </c>
      <c r="S13" s="123">
        <f t="shared" si="1"/>
        <v>6</v>
      </c>
    </row>
    <row r="14" spans="1:19" ht="15.75">
      <c r="A14" s="130" t="s">
        <v>8</v>
      </c>
      <c r="B14" s="231"/>
      <c r="C14" s="232"/>
      <c r="D14" s="232"/>
      <c r="E14" s="232"/>
      <c r="F14" s="232"/>
      <c r="G14" s="232"/>
      <c r="H14" s="232"/>
      <c r="I14" s="232">
        <v>6</v>
      </c>
      <c r="J14" s="232"/>
      <c r="K14" s="232"/>
      <c r="L14" s="232"/>
      <c r="M14" s="232"/>
      <c r="N14" s="230"/>
      <c r="O14" s="232">
        <v>4</v>
      </c>
      <c r="P14" s="232">
        <v>6</v>
      </c>
      <c r="Q14" s="232"/>
      <c r="R14" s="123">
        <f t="shared" si="0"/>
        <v>16</v>
      </c>
      <c r="S14" s="123">
        <f t="shared" si="1"/>
        <v>8</v>
      </c>
    </row>
    <row r="15" spans="1:19" ht="15.75">
      <c r="A15" s="130" t="s">
        <v>13</v>
      </c>
      <c r="B15" s="231">
        <v>0</v>
      </c>
      <c r="C15" s="232"/>
      <c r="D15" s="232"/>
      <c r="E15" s="232"/>
      <c r="F15" s="232"/>
      <c r="G15" s="232"/>
      <c r="H15" s="232"/>
      <c r="I15" s="232"/>
      <c r="J15" s="232">
        <v>8</v>
      </c>
      <c r="K15" s="232"/>
      <c r="L15" s="232"/>
      <c r="M15" s="232"/>
      <c r="N15" s="232">
        <v>4</v>
      </c>
      <c r="O15" s="230"/>
      <c r="P15" s="232"/>
      <c r="Q15" s="232"/>
      <c r="R15" s="123">
        <f t="shared" si="0"/>
        <v>12</v>
      </c>
      <c r="S15" s="123">
        <f t="shared" si="1"/>
        <v>12</v>
      </c>
    </row>
    <row r="16" spans="1:19" ht="15.75">
      <c r="A16" s="130" t="s">
        <v>9</v>
      </c>
      <c r="B16" s="231"/>
      <c r="C16" s="232"/>
      <c r="D16" s="232"/>
      <c r="E16" s="232"/>
      <c r="F16" s="232"/>
      <c r="G16" s="232"/>
      <c r="H16" s="232"/>
      <c r="I16" s="232"/>
      <c r="J16" s="232"/>
      <c r="K16" s="232">
        <v>2</v>
      </c>
      <c r="L16" s="232"/>
      <c r="M16" s="232"/>
      <c r="N16" s="232">
        <v>2</v>
      </c>
      <c r="O16" s="232"/>
      <c r="P16" s="230"/>
      <c r="Q16" s="232">
        <v>6</v>
      </c>
      <c r="R16" s="123">
        <f t="shared" si="0"/>
        <v>10</v>
      </c>
      <c r="S16" s="123">
        <f t="shared" si="1"/>
        <v>14</v>
      </c>
    </row>
    <row r="17" spans="1:19" ht="15.75">
      <c r="A17" s="130" t="s">
        <v>15</v>
      </c>
      <c r="B17" s="231"/>
      <c r="C17" s="232"/>
      <c r="D17" s="232"/>
      <c r="E17" s="232"/>
      <c r="F17" s="232"/>
      <c r="G17" s="232"/>
      <c r="H17" s="232"/>
      <c r="I17" s="232"/>
      <c r="J17" s="232"/>
      <c r="K17" s="232"/>
      <c r="L17" s="232">
        <v>2</v>
      </c>
      <c r="M17" s="232">
        <v>2</v>
      </c>
      <c r="N17" s="232"/>
      <c r="O17" s="232"/>
      <c r="P17" s="232">
        <v>2</v>
      </c>
      <c r="Q17" s="230"/>
      <c r="R17" s="123">
        <f t="shared" si="0"/>
        <v>6</v>
      </c>
      <c r="S17" s="123">
        <f t="shared" si="1"/>
        <v>18</v>
      </c>
    </row>
  </sheetData>
  <pageMargins left="0.7" right="0.7" top="0.75" bottom="0.75" header="0.3" footer="0.3"/>
  <pageSetup scale="68" orientation="landscape" horizontalDpi="4294967293" verticalDpi="4294967293" r:id="rId1"/>
</worksheet>
</file>

<file path=xl/worksheets/sheet9.xml><?xml version="1.0" encoding="utf-8"?>
<worksheet xmlns="http://schemas.openxmlformats.org/spreadsheetml/2006/main" xmlns:r="http://schemas.openxmlformats.org/officeDocument/2006/relationships">
  <dimension ref="A1:N90"/>
  <sheetViews>
    <sheetView zoomScaleNormal="100" workbookViewId="0">
      <selection activeCell="I10" sqref="I10"/>
    </sheetView>
  </sheetViews>
  <sheetFormatPr defaultRowHeight="15"/>
  <cols>
    <col min="1" max="1" width="17.7109375" style="114" customWidth="1"/>
    <col min="2" max="2" width="6.85546875" style="114" customWidth="1"/>
    <col min="3" max="3" width="17.7109375" style="114" customWidth="1"/>
    <col min="4" max="4" width="17.7109375" style="11" customWidth="1"/>
    <col min="5" max="5" width="6.85546875" style="11" customWidth="1"/>
    <col min="6" max="6" width="17.7109375" style="11" customWidth="1"/>
    <col min="7" max="7" width="17.7109375" style="114" customWidth="1"/>
    <col min="8" max="8" width="6.85546875" style="114" customWidth="1"/>
    <col min="9" max="9" width="17.7109375" style="114" customWidth="1"/>
    <col min="10" max="10" width="17.7109375" style="11" customWidth="1"/>
    <col min="11" max="11" width="6.85546875" style="11" customWidth="1"/>
    <col min="12" max="12" width="17.7109375" style="11" customWidth="1"/>
    <col min="13" max="13" width="9.140625" style="11"/>
    <col min="14" max="14" width="24.42578125" style="11" customWidth="1"/>
    <col min="15" max="16384" width="9.140625" style="11"/>
  </cols>
  <sheetData>
    <row r="1" spans="1:14" ht="17.25" thickTop="1" thickBot="1">
      <c r="A1" s="534">
        <v>42258</v>
      </c>
      <c r="B1" s="535"/>
      <c r="C1" s="536"/>
      <c r="D1" s="537">
        <v>42265</v>
      </c>
      <c r="E1" s="538"/>
      <c r="F1" s="539"/>
      <c r="G1" s="534">
        <v>42272</v>
      </c>
      <c r="H1" s="535"/>
      <c r="I1" s="536"/>
      <c r="J1" s="540">
        <v>42279</v>
      </c>
      <c r="K1" s="541"/>
      <c r="L1" s="542"/>
    </row>
    <row r="2" spans="1:14">
      <c r="A2" s="239" t="s">
        <v>0</v>
      </c>
      <c r="B2" s="240" t="s">
        <v>1</v>
      </c>
      <c r="C2" s="241" t="s">
        <v>2</v>
      </c>
      <c r="D2" s="292" t="s">
        <v>3</v>
      </c>
      <c r="E2" s="293" t="s">
        <v>1</v>
      </c>
      <c r="F2" s="294" t="s">
        <v>4</v>
      </c>
      <c r="G2" s="239" t="s">
        <v>5</v>
      </c>
      <c r="H2" s="240" t="s">
        <v>1</v>
      </c>
      <c r="I2" s="241" t="s">
        <v>6</v>
      </c>
      <c r="J2" s="102" t="s">
        <v>2</v>
      </c>
      <c r="K2" s="103" t="s">
        <v>1</v>
      </c>
      <c r="L2" s="104" t="s">
        <v>4</v>
      </c>
      <c r="N2" s="233" t="s">
        <v>394</v>
      </c>
    </row>
    <row r="3" spans="1:14" ht="15.75" thickBot="1">
      <c r="A3" s="239" t="s">
        <v>3</v>
      </c>
      <c r="B3" s="240" t="s">
        <v>1</v>
      </c>
      <c r="C3" s="241" t="s">
        <v>7</v>
      </c>
      <c r="D3" s="292" t="s">
        <v>8</v>
      </c>
      <c r="E3" s="293" t="s">
        <v>1</v>
      </c>
      <c r="F3" s="294" t="s">
        <v>9</v>
      </c>
      <c r="G3" s="239" t="s">
        <v>10</v>
      </c>
      <c r="H3" s="240" t="s">
        <v>1</v>
      </c>
      <c r="I3" s="241" t="s">
        <v>9</v>
      </c>
      <c r="J3" s="102" t="s">
        <v>11</v>
      </c>
      <c r="K3" s="103" t="s">
        <v>1</v>
      </c>
      <c r="L3" s="104" t="s">
        <v>12</v>
      </c>
      <c r="N3" s="234"/>
    </row>
    <row r="4" spans="1:14">
      <c r="A4" s="239" t="s">
        <v>12</v>
      </c>
      <c r="B4" s="240" t="s">
        <v>1</v>
      </c>
      <c r="C4" s="241" t="s">
        <v>6</v>
      </c>
      <c r="D4" s="292" t="s">
        <v>10</v>
      </c>
      <c r="E4" s="293" t="s">
        <v>1</v>
      </c>
      <c r="F4" s="294" t="s">
        <v>12</v>
      </c>
      <c r="G4" s="239" t="s">
        <v>13</v>
      </c>
      <c r="H4" s="240" t="s">
        <v>1</v>
      </c>
      <c r="I4" s="241" t="s">
        <v>0</v>
      </c>
      <c r="J4" s="102" t="s">
        <v>9</v>
      </c>
      <c r="K4" s="103" t="s">
        <v>1</v>
      </c>
      <c r="L4" s="104" t="s">
        <v>5</v>
      </c>
    </row>
    <row r="5" spans="1:14">
      <c r="A5" s="239" t="s">
        <v>14</v>
      </c>
      <c r="B5" s="240" t="s">
        <v>1</v>
      </c>
      <c r="C5" s="241" t="s">
        <v>4</v>
      </c>
      <c r="D5" s="292" t="s">
        <v>14</v>
      </c>
      <c r="E5" s="293" t="s">
        <v>1</v>
      </c>
      <c r="F5" s="294" t="s">
        <v>11</v>
      </c>
      <c r="G5" s="239" t="s">
        <v>11</v>
      </c>
      <c r="H5" s="240" t="s">
        <v>1</v>
      </c>
      <c r="I5" s="241" t="s">
        <v>15</v>
      </c>
      <c r="J5" s="102" t="s">
        <v>15</v>
      </c>
      <c r="K5" s="103" t="s">
        <v>1</v>
      </c>
      <c r="L5" s="104" t="s">
        <v>16</v>
      </c>
    </row>
    <row r="6" spans="1:14">
      <c r="A6" s="239" t="s">
        <v>16</v>
      </c>
      <c r="B6" s="240" t="s">
        <v>1</v>
      </c>
      <c r="C6" s="241" t="s">
        <v>10</v>
      </c>
      <c r="D6" s="292" t="s">
        <v>7</v>
      </c>
      <c r="E6" s="293" t="s">
        <v>1</v>
      </c>
      <c r="F6" s="294" t="s">
        <v>0</v>
      </c>
      <c r="G6" s="239" t="s">
        <v>4</v>
      </c>
      <c r="H6" s="240" t="s">
        <v>1</v>
      </c>
      <c r="I6" s="241" t="s">
        <v>8</v>
      </c>
      <c r="J6" s="102" t="s">
        <v>14</v>
      </c>
      <c r="K6" s="103" t="s">
        <v>1</v>
      </c>
      <c r="L6" s="104" t="s">
        <v>13</v>
      </c>
    </row>
    <row r="7" spans="1:14">
      <c r="A7" s="239" t="s">
        <v>5</v>
      </c>
      <c r="B7" s="240" t="s">
        <v>1</v>
      </c>
      <c r="C7" s="241" t="s">
        <v>11</v>
      </c>
      <c r="D7" s="292" t="s">
        <v>16</v>
      </c>
      <c r="E7" s="293" t="s">
        <v>1</v>
      </c>
      <c r="F7" s="294" t="s">
        <v>13</v>
      </c>
      <c r="G7" s="239" t="s">
        <v>7</v>
      </c>
      <c r="H7" s="240" t="s">
        <v>1</v>
      </c>
      <c r="I7" s="241" t="s">
        <v>16</v>
      </c>
      <c r="J7" s="102" t="s">
        <v>3</v>
      </c>
      <c r="K7" s="103" t="s">
        <v>1</v>
      </c>
      <c r="L7" s="104" t="s">
        <v>10</v>
      </c>
    </row>
    <row r="8" spans="1:14">
      <c r="A8" s="239" t="s">
        <v>8</v>
      </c>
      <c r="B8" s="240" t="s">
        <v>1</v>
      </c>
      <c r="C8" s="241" t="s">
        <v>13</v>
      </c>
      <c r="D8" s="292" t="s">
        <v>15</v>
      </c>
      <c r="E8" s="293" t="s">
        <v>1</v>
      </c>
      <c r="F8" s="294" t="s">
        <v>5</v>
      </c>
      <c r="G8" s="239" t="s">
        <v>2</v>
      </c>
      <c r="H8" s="240" t="s">
        <v>1</v>
      </c>
      <c r="I8" s="241" t="s">
        <v>14</v>
      </c>
      <c r="J8" s="102" t="s">
        <v>6</v>
      </c>
      <c r="K8" s="103" t="s">
        <v>1</v>
      </c>
      <c r="L8" s="104" t="s">
        <v>7</v>
      </c>
    </row>
    <row r="9" spans="1:14" ht="15.75" thickBot="1">
      <c r="A9" s="242" t="s">
        <v>9</v>
      </c>
      <c r="B9" s="243" t="s">
        <v>1</v>
      </c>
      <c r="C9" s="244" t="s">
        <v>15</v>
      </c>
      <c r="D9" s="295" t="s">
        <v>6</v>
      </c>
      <c r="E9" s="296" t="s">
        <v>1</v>
      </c>
      <c r="F9" s="297" t="s">
        <v>2</v>
      </c>
      <c r="G9" s="242" t="s">
        <v>12</v>
      </c>
      <c r="H9" s="243" t="s">
        <v>1</v>
      </c>
      <c r="I9" s="244" t="s">
        <v>3</v>
      </c>
      <c r="J9" s="105" t="s">
        <v>0</v>
      </c>
      <c r="K9" s="106" t="s">
        <v>1</v>
      </c>
      <c r="L9" s="107" t="s">
        <v>8</v>
      </c>
    </row>
    <row r="10" spans="1:14" ht="16.5" thickTop="1" thickBot="1"/>
    <row r="11" spans="1:14" ht="16.5" thickTop="1">
      <c r="A11" s="543">
        <v>42286</v>
      </c>
      <c r="B11" s="544"/>
      <c r="C11" s="545"/>
      <c r="D11" s="540">
        <v>42293</v>
      </c>
      <c r="E11" s="541"/>
      <c r="F11" s="542"/>
      <c r="G11" s="543">
        <v>42300</v>
      </c>
      <c r="H11" s="544"/>
      <c r="I11" s="545"/>
      <c r="J11" s="540">
        <v>42307</v>
      </c>
      <c r="K11" s="541"/>
      <c r="L11" s="542"/>
    </row>
    <row r="12" spans="1:14">
      <c r="A12" s="108" t="s">
        <v>13</v>
      </c>
      <c r="B12" s="109" t="s">
        <v>1</v>
      </c>
      <c r="C12" s="110" t="s">
        <v>6</v>
      </c>
      <c r="D12" s="102" t="s">
        <v>0</v>
      </c>
      <c r="E12" s="103" t="s">
        <v>1</v>
      </c>
      <c r="F12" s="104" t="s">
        <v>3</v>
      </c>
      <c r="G12" s="108" t="s">
        <v>12</v>
      </c>
      <c r="H12" s="109" t="s">
        <v>1</v>
      </c>
      <c r="I12" s="110" t="s">
        <v>7</v>
      </c>
      <c r="J12" s="102" t="s">
        <v>5</v>
      </c>
      <c r="K12" s="103" t="s">
        <v>1</v>
      </c>
      <c r="L12" s="104" t="s">
        <v>14</v>
      </c>
    </row>
    <row r="13" spans="1:14">
      <c r="A13" s="108" t="s">
        <v>12</v>
      </c>
      <c r="B13" s="109" t="s">
        <v>1</v>
      </c>
      <c r="C13" s="110" t="s">
        <v>5</v>
      </c>
      <c r="D13" s="102" t="s">
        <v>5</v>
      </c>
      <c r="E13" s="103" t="s">
        <v>1</v>
      </c>
      <c r="F13" s="104" t="s">
        <v>4</v>
      </c>
      <c r="G13" s="108" t="s">
        <v>0</v>
      </c>
      <c r="H13" s="109" t="s">
        <v>1</v>
      </c>
      <c r="I13" s="110" t="s">
        <v>15</v>
      </c>
      <c r="J13" s="102" t="s">
        <v>9</v>
      </c>
      <c r="K13" s="103" t="s">
        <v>1</v>
      </c>
      <c r="L13" s="104" t="s">
        <v>3</v>
      </c>
    </row>
    <row r="14" spans="1:14">
      <c r="A14" s="108" t="s">
        <v>15</v>
      </c>
      <c r="B14" s="109" t="s">
        <v>1</v>
      </c>
      <c r="C14" s="110" t="s">
        <v>7</v>
      </c>
      <c r="D14" s="102" t="s">
        <v>6</v>
      </c>
      <c r="E14" s="103" t="s">
        <v>1</v>
      </c>
      <c r="F14" s="104" t="s">
        <v>16</v>
      </c>
      <c r="G14" s="108" t="s">
        <v>14</v>
      </c>
      <c r="H14" s="109" t="s">
        <v>1</v>
      </c>
      <c r="I14" s="110" t="s">
        <v>6</v>
      </c>
      <c r="J14" s="102" t="s">
        <v>16</v>
      </c>
      <c r="K14" s="103" t="s">
        <v>1</v>
      </c>
      <c r="L14" s="104" t="s">
        <v>0</v>
      </c>
    </row>
    <row r="15" spans="1:14">
      <c r="A15" s="108" t="s">
        <v>10</v>
      </c>
      <c r="B15" s="109" t="s">
        <v>1</v>
      </c>
      <c r="C15" s="110" t="s">
        <v>0</v>
      </c>
      <c r="D15" s="102" t="s">
        <v>2</v>
      </c>
      <c r="E15" s="103" t="s">
        <v>1</v>
      </c>
      <c r="F15" s="104" t="s">
        <v>12</v>
      </c>
      <c r="G15" s="108" t="s">
        <v>9</v>
      </c>
      <c r="H15" s="109" t="s">
        <v>1</v>
      </c>
      <c r="I15" s="110" t="s">
        <v>13</v>
      </c>
      <c r="J15" s="102" t="s">
        <v>12</v>
      </c>
      <c r="K15" s="103" t="s">
        <v>1</v>
      </c>
      <c r="L15" s="104" t="s">
        <v>8</v>
      </c>
    </row>
    <row r="16" spans="1:14">
      <c r="A16" s="108" t="s">
        <v>4</v>
      </c>
      <c r="B16" s="109" t="s">
        <v>1</v>
      </c>
      <c r="C16" s="110" t="s">
        <v>11</v>
      </c>
      <c r="D16" s="102" t="s">
        <v>13</v>
      </c>
      <c r="E16" s="103" t="s">
        <v>1</v>
      </c>
      <c r="F16" s="104" t="s">
        <v>15</v>
      </c>
      <c r="G16" s="108" t="s">
        <v>4</v>
      </c>
      <c r="H16" s="109" t="s">
        <v>1</v>
      </c>
      <c r="I16" s="110" t="s">
        <v>16</v>
      </c>
      <c r="J16" s="102" t="s">
        <v>15</v>
      </c>
      <c r="K16" s="103" t="s">
        <v>1</v>
      </c>
      <c r="L16" s="104" t="s">
        <v>2</v>
      </c>
    </row>
    <row r="17" spans="1:12">
      <c r="A17" s="108" t="s">
        <v>16</v>
      </c>
      <c r="B17" s="109" t="s">
        <v>1</v>
      </c>
      <c r="C17" s="110" t="s">
        <v>14</v>
      </c>
      <c r="D17" s="102" t="s">
        <v>7</v>
      </c>
      <c r="E17" s="103" t="s">
        <v>1</v>
      </c>
      <c r="F17" s="104" t="s">
        <v>14</v>
      </c>
      <c r="G17" s="108" t="s">
        <v>11</v>
      </c>
      <c r="H17" s="109" t="s">
        <v>1</v>
      </c>
      <c r="I17" s="110" t="s">
        <v>8</v>
      </c>
      <c r="J17" s="102" t="s">
        <v>11</v>
      </c>
      <c r="K17" s="103" t="s">
        <v>1</v>
      </c>
      <c r="L17" s="104" t="s">
        <v>6</v>
      </c>
    </row>
    <row r="18" spans="1:12">
      <c r="A18" s="108" t="s">
        <v>9</v>
      </c>
      <c r="B18" s="109" t="s">
        <v>1</v>
      </c>
      <c r="C18" s="110" t="s">
        <v>2</v>
      </c>
      <c r="D18" s="102" t="s">
        <v>8</v>
      </c>
      <c r="E18" s="103" t="s">
        <v>1</v>
      </c>
      <c r="F18" s="104" t="s">
        <v>10</v>
      </c>
      <c r="G18" s="108" t="s">
        <v>3</v>
      </c>
      <c r="H18" s="109" t="s">
        <v>1</v>
      </c>
      <c r="I18" s="110" t="s">
        <v>2</v>
      </c>
      <c r="J18" s="102" t="s">
        <v>10</v>
      </c>
      <c r="K18" s="103" t="s">
        <v>1</v>
      </c>
      <c r="L18" s="104" t="s">
        <v>4</v>
      </c>
    </row>
    <row r="19" spans="1:12" ht="15.75" thickBot="1">
      <c r="A19" s="111" t="s">
        <v>8</v>
      </c>
      <c r="B19" s="112" t="s">
        <v>1</v>
      </c>
      <c r="C19" s="113" t="s">
        <v>3</v>
      </c>
      <c r="D19" s="105" t="s">
        <v>11</v>
      </c>
      <c r="E19" s="106" t="s">
        <v>1</v>
      </c>
      <c r="F19" s="107" t="s">
        <v>9</v>
      </c>
      <c r="G19" s="111" t="s">
        <v>10</v>
      </c>
      <c r="H19" s="112" t="s">
        <v>1</v>
      </c>
      <c r="I19" s="113" t="s">
        <v>5</v>
      </c>
      <c r="J19" s="105" t="s">
        <v>7</v>
      </c>
      <c r="K19" s="106" t="s">
        <v>1</v>
      </c>
      <c r="L19" s="107" t="s">
        <v>13</v>
      </c>
    </row>
    <row r="20" spans="1:12" ht="16.5" thickTop="1" thickBot="1"/>
    <row r="21" spans="1:12" ht="16.5" thickTop="1">
      <c r="A21" s="543">
        <v>42314</v>
      </c>
      <c r="B21" s="544"/>
      <c r="C21" s="545"/>
      <c r="D21" s="540">
        <v>42328</v>
      </c>
      <c r="E21" s="541"/>
      <c r="F21" s="542"/>
      <c r="G21" s="543">
        <v>42335</v>
      </c>
      <c r="H21" s="544"/>
      <c r="I21" s="545"/>
      <c r="J21" s="540">
        <v>42342</v>
      </c>
      <c r="K21" s="541"/>
      <c r="L21" s="542"/>
    </row>
    <row r="22" spans="1:12">
      <c r="A22" s="108" t="s">
        <v>6</v>
      </c>
      <c r="B22" s="109" t="s">
        <v>1</v>
      </c>
      <c r="C22" s="110" t="s">
        <v>9</v>
      </c>
      <c r="D22" s="102" t="s">
        <v>2</v>
      </c>
      <c r="E22" s="103" t="s">
        <v>1</v>
      </c>
      <c r="F22" s="104" t="s">
        <v>8</v>
      </c>
      <c r="G22" s="108" t="s">
        <v>16</v>
      </c>
      <c r="H22" s="109" t="s">
        <v>1</v>
      </c>
      <c r="I22" s="110" t="s">
        <v>5</v>
      </c>
      <c r="J22" s="102" t="s">
        <v>14</v>
      </c>
      <c r="K22" s="103" t="s">
        <v>1</v>
      </c>
      <c r="L22" s="104" t="s">
        <v>9</v>
      </c>
    </row>
    <row r="23" spans="1:12">
      <c r="A23" s="108" t="s">
        <v>15</v>
      </c>
      <c r="B23" s="109" t="s">
        <v>1</v>
      </c>
      <c r="C23" s="110" t="s">
        <v>4</v>
      </c>
      <c r="D23" s="102" t="s">
        <v>6</v>
      </c>
      <c r="E23" s="103" t="s">
        <v>1</v>
      </c>
      <c r="F23" s="104" t="s">
        <v>15</v>
      </c>
      <c r="G23" s="108" t="s">
        <v>13</v>
      </c>
      <c r="H23" s="109" t="s">
        <v>1</v>
      </c>
      <c r="I23" s="110" t="s">
        <v>2</v>
      </c>
      <c r="J23" s="102" t="s">
        <v>7</v>
      </c>
      <c r="K23" s="103" t="s">
        <v>1</v>
      </c>
      <c r="L23" s="104" t="s">
        <v>10</v>
      </c>
    </row>
    <row r="24" spans="1:12">
      <c r="A24" s="108" t="s">
        <v>0</v>
      </c>
      <c r="B24" s="109" t="s">
        <v>1</v>
      </c>
      <c r="C24" s="110" t="s">
        <v>11</v>
      </c>
      <c r="D24" s="102" t="s">
        <v>5</v>
      </c>
      <c r="E24" s="103" t="s">
        <v>1</v>
      </c>
      <c r="F24" s="104" t="s">
        <v>3</v>
      </c>
      <c r="G24" s="108" t="s">
        <v>12</v>
      </c>
      <c r="H24" s="109" t="s">
        <v>1</v>
      </c>
      <c r="I24" s="110" t="s">
        <v>9</v>
      </c>
      <c r="J24" s="102" t="s">
        <v>3</v>
      </c>
      <c r="K24" s="103" t="s">
        <v>1</v>
      </c>
      <c r="L24" s="104" t="s">
        <v>13</v>
      </c>
    </row>
    <row r="25" spans="1:12">
      <c r="A25" s="108" t="s">
        <v>13</v>
      </c>
      <c r="B25" s="109" t="s">
        <v>1</v>
      </c>
      <c r="C25" s="110" t="s">
        <v>10</v>
      </c>
      <c r="D25" s="102" t="s">
        <v>4</v>
      </c>
      <c r="E25" s="103" t="s">
        <v>1</v>
      </c>
      <c r="F25" s="104" t="s">
        <v>13</v>
      </c>
      <c r="G25" s="108" t="s">
        <v>8</v>
      </c>
      <c r="H25" s="109" t="s">
        <v>1</v>
      </c>
      <c r="I25" s="110" t="s">
        <v>14</v>
      </c>
      <c r="J25" s="102" t="s">
        <v>12</v>
      </c>
      <c r="K25" s="103" t="s">
        <v>1</v>
      </c>
      <c r="L25" s="104" t="s">
        <v>15</v>
      </c>
    </row>
    <row r="26" spans="1:12">
      <c r="A26" s="108" t="s">
        <v>8</v>
      </c>
      <c r="B26" s="109" t="s">
        <v>1</v>
      </c>
      <c r="C26" s="110" t="s">
        <v>7</v>
      </c>
      <c r="D26" s="102" t="s">
        <v>14</v>
      </c>
      <c r="E26" s="103" t="s">
        <v>1</v>
      </c>
      <c r="F26" s="104" t="s">
        <v>0</v>
      </c>
      <c r="G26" s="108" t="s">
        <v>7</v>
      </c>
      <c r="H26" s="109" t="s">
        <v>1</v>
      </c>
      <c r="I26" s="110" t="s">
        <v>11</v>
      </c>
      <c r="J26" s="102" t="s">
        <v>5</v>
      </c>
      <c r="K26" s="103" t="s">
        <v>1</v>
      </c>
      <c r="L26" s="104" t="s">
        <v>0</v>
      </c>
    </row>
    <row r="27" spans="1:12">
      <c r="A27" s="108" t="s">
        <v>2</v>
      </c>
      <c r="B27" s="109" t="s">
        <v>1</v>
      </c>
      <c r="C27" s="110" t="s">
        <v>5</v>
      </c>
      <c r="D27" s="102" t="s">
        <v>16</v>
      </c>
      <c r="E27" s="103" t="s">
        <v>1</v>
      </c>
      <c r="F27" s="104" t="s">
        <v>12</v>
      </c>
      <c r="G27" s="108" t="s">
        <v>15</v>
      </c>
      <c r="H27" s="109" t="s">
        <v>1</v>
      </c>
      <c r="I27" s="110" t="s">
        <v>3</v>
      </c>
      <c r="J27" s="102" t="s">
        <v>4</v>
      </c>
      <c r="K27" s="103" t="s">
        <v>1</v>
      </c>
      <c r="L27" s="104" t="s">
        <v>6</v>
      </c>
    </row>
    <row r="28" spans="1:12">
      <c r="A28" s="108" t="s">
        <v>3</v>
      </c>
      <c r="B28" s="109" t="s">
        <v>1</v>
      </c>
      <c r="C28" s="110" t="s">
        <v>16</v>
      </c>
      <c r="D28" s="102" t="s">
        <v>11</v>
      </c>
      <c r="E28" s="103" t="s">
        <v>1</v>
      </c>
      <c r="F28" s="104" t="s">
        <v>10</v>
      </c>
      <c r="G28" s="108" t="s">
        <v>10</v>
      </c>
      <c r="H28" s="109" t="s">
        <v>1</v>
      </c>
      <c r="I28" s="110" t="s">
        <v>6</v>
      </c>
      <c r="J28" s="102" t="s">
        <v>2</v>
      </c>
      <c r="K28" s="103" t="s">
        <v>1</v>
      </c>
      <c r="L28" s="104" t="s">
        <v>11</v>
      </c>
    </row>
    <row r="29" spans="1:12" ht="15.75" thickBot="1">
      <c r="A29" s="111" t="s">
        <v>14</v>
      </c>
      <c r="B29" s="112" t="s">
        <v>1</v>
      </c>
      <c r="C29" s="113" t="s">
        <v>12</v>
      </c>
      <c r="D29" s="105" t="s">
        <v>9</v>
      </c>
      <c r="E29" s="106" t="s">
        <v>1</v>
      </c>
      <c r="F29" s="107" t="s">
        <v>7</v>
      </c>
      <c r="G29" s="111" t="s">
        <v>0</v>
      </c>
      <c r="H29" s="112" t="s">
        <v>1</v>
      </c>
      <c r="I29" s="113" t="s">
        <v>4</v>
      </c>
      <c r="J29" s="105" t="s">
        <v>8</v>
      </c>
      <c r="K29" s="106" t="s">
        <v>1</v>
      </c>
      <c r="L29" s="107" t="s">
        <v>16</v>
      </c>
    </row>
    <row r="30" spans="1:12" ht="16.5" thickTop="1" thickBot="1"/>
    <row r="31" spans="1:12" ht="16.5" thickTop="1">
      <c r="A31" s="543">
        <v>42349</v>
      </c>
      <c r="B31" s="544"/>
      <c r="C31" s="545"/>
      <c r="D31" s="540">
        <v>42356</v>
      </c>
      <c r="E31" s="541"/>
      <c r="F31" s="542"/>
      <c r="G31" s="543">
        <v>42377</v>
      </c>
      <c r="H31" s="544"/>
      <c r="I31" s="545"/>
      <c r="J31" s="546">
        <v>42384</v>
      </c>
      <c r="K31" s="547"/>
      <c r="L31" s="548"/>
    </row>
    <row r="32" spans="1:12">
      <c r="A32" s="108" t="s">
        <v>5</v>
      </c>
      <c r="B32" s="109" t="s">
        <v>1</v>
      </c>
      <c r="C32" s="110" t="s">
        <v>7</v>
      </c>
      <c r="D32" s="102" t="s">
        <v>10</v>
      </c>
      <c r="E32" s="103" t="s">
        <v>1</v>
      </c>
      <c r="F32" s="104" t="s">
        <v>2</v>
      </c>
      <c r="G32" s="108" t="s">
        <v>0</v>
      </c>
      <c r="H32" s="109" t="s">
        <v>1</v>
      </c>
      <c r="I32" s="110" t="s">
        <v>9</v>
      </c>
      <c r="J32" s="115" t="s">
        <v>17</v>
      </c>
      <c r="K32" s="116" t="s">
        <v>1</v>
      </c>
      <c r="L32" s="117" t="s">
        <v>18</v>
      </c>
    </row>
    <row r="33" spans="1:12">
      <c r="A33" s="108" t="s">
        <v>6</v>
      </c>
      <c r="B33" s="109" t="s">
        <v>1</v>
      </c>
      <c r="C33" s="110" t="s">
        <v>8</v>
      </c>
      <c r="D33" s="102" t="s">
        <v>11</v>
      </c>
      <c r="E33" s="103" t="s">
        <v>1</v>
      </c>
      <c r="F33" s="104" t="s">
        <v>3</v>
      </c>
      <c r="G33" s="108" t="s">
        <v>13</v>
      </c>
      <c r="H33" s="109" t="s">
        <v>1</v>
      </c>
      <c r="I33" s="110" t="s">
        <v>5</v>
      </c>
      <c r="J33" s="115" t="s">
        <v>19</v>
      </c>
      <c r="K33" s="116" t="s">
        <v>1</v>
      </c>
      <c r="L33" s="117" t="s">
        <v>20</v>
      </c>
    </row>
    <row r="34" spans="1:12">
      <c r="A34" s="108" t="s">
        <v>2</v>
      </c>
      <c r="B34" s="109" t="s">
        <v>1</v>
      </c>
      <c r="C34" s="110" t="s">
        <v>16</v>
      </c>
      <c r="D34" s="102" t="s">
        <v>13</v>
      </c>
      <c r="E34" s="103" t="s">
        <v>1</v>
      </c>
      <c r="F34" s="104" t="s">
        <v>12</v>
      </c>
      <c r="G34" s="108" t="s">
        <v>8</v>
      </c>
      <c r="H34" s="109" t="s">
        <v>1</v>
      </c>
      <c r="I34" s="110" t="s">
        <v>15</v>
      </c>
      <c r="J34" s="115" t="s">
        <v>21</v>
      </c>
      <c r="K34" s="116" t="s">
        <v>1</v>
      </c>
      <c r="L34" s="117" t="s">
        <v>22</v>
      </c>
    </row>
    <row r="35" spans="1:12">
      <c r="A35" s="108" t="s">
        <v>9</v>
      </c>
      <c r="B35" s="109" t="s">
        <v>1</v>
      </c>
      <c r="C35" s="110" t="s">
        <v>4</v>
      </c>
      <c r="D35" s="102" t="s">
        <v>6</v>
      </c>
      <c r="E35" s="103" t="s">
        <v>1</v>
      </c>
      <c r="F35" s="104" t="s">
        <v>0</v>
      </c>
      <c r="G35" s="108" t="s">
        <v>14</v>
      </c>
      <c r="H35" s="109" t="s">
        <v>1</v>
      </c>
      <c r="I35" s="110" t="s">
        <v>10</v>
      </c>
      <c r="J35" s="115" t="s">
        <v>23</v>
      </c>
      <c r="K35" s="116" t="s">
        <v>1</v>
      </c>
      <c r="L35" s="117" t="s">
        <v>24</v>
      </c>
    </row>
    <row r="36" spans="1:12">
      <c r="A36" s="108" t="s">
        <v>3</v>
      </c>
      <c r="B36" s="109" t="s">
        <v>1</v>
      </c>
      <c r="C36" s="110" t="s">
        <v>14</v>
      </c>
      <c r="D36" s="102" t="s">
        <v>16</v>
      </c>
      <c r="E36" s="103" t="s">
        <v>1</v>
      </c>
      <c r="F36" s="104" t="s">
        <v>9</v>
      </c>
      <c r="G36" s="108" t="s">
        <v>12</v>
      </c>
      <c r="H36" s="109" t="s">
        <v>1</v>
      </c>
      <c r="I36" s="110" t="s">
        <v>4</v>
      </c>
      <c r="J36" s="115" t="s">
        <v>25</v>
      </c>
      <c r="K36" s="116" t="s">
        <v>1</v>
      </c>
      <c r="L36" s="117" t="s">
        <v>26</v>
      </c>
    </row>
    <row r="37" spans="1:12">
      <c r="A37" s="108" t="s">
        <v>11</v>
      </c>
      <c r="B37" s="109" t="s">
        <v>1</v>
      </c>
      <c r="C37" s="110" t="s">
        <v>13</v>
      </c>
      <c r="D37" s="102" t="s">
        <v>8</v>
      </c>
      <c r="E37" s="103" t="s">
        <v>1</v>
      </c>
      <c r="F37" s="104" t="s">
        <v>5</v>
      </c>
      <c r="G37" s="108" t="s">
        <v>3</v>
      </c>
      <c r="H37" s="109" t="s">
        <v>1</v>
      </c>
      <c r="I37" s="110" t="s">
        <v>6</v>
      </c>
      <c r="J37" s="115" t="s">
        <v>27</v>
      </c>
      <c r="K37" s="116" t="s">
        <v>1</v>
      </c>
      <c r="L37" s="117" t="s">
        <v>28</v>
      </c>
    </row>
    <row r="38" spans="1:12">
      <c r="A38" s="108" t="s">
        <v>0</v>
      </c>
      <c r="B38" s="109" t="s">
        <v>1</v>
      </c>
      <c r="C38" s="110" t="s">
        <v>12</v>
      </c>
      <c r="D38" s="102" t="s">
        <v>14</v>
      </c>
      <c r="E38" s="103" t="s">
        <v>1</v>
      </c>
      <c r="F38" s="104" t="s">
        <v>15</v>
      </c>
      <c r="G38" s="108" t="s">
        <v>7</v>
      </c>
      <c r="H38" s="109" t="s">
        <v>1</v>
      </c>
      <c r="I38" s="110" t="s">
        <v>2</v>
      </c>
      <c r="J38" s="115" t="s">
        <v>29</v>
      </c>
      <c r="K38" s="116" t="s">
        <v>1</v>
      </c>
      <c r="L38" s="117" t="s">
        <v>30</v>
      </c>
    </row>
    <row r="39" spans="1:12" ht="15.75" thickBot="1">
      <c r="A39" s="111" t="s">
        <v>15</v>
      </c>
      <c r="B39" s="112" t="s">
        <v>1</v>
      </c>
      <c r="C39" s="113" t="s">
        <v>10</v>
      </c>
      <c r="D39" s="105" t="s">
        <v>4</v>
      </c>
      <c r="E39" s="106" t="s">
        <v>1</v>
      </c>
      <c r="F39" s="107" t="s">
        <v>7</v>
      </c>
      <c r="G39" s="111" t="s">
        <v>16</v>
      </c>
      <c r="H39" s="112" t="s">
        <v>1</v>
      </c>
      <c r="I39" s="113" t="s">
        <v>11</v>
      </c>
      <c r="J39" s="118" t="s">
        <v>31</v>
      </c>
      <c r="K39" s="119" t="s">
        <v>1</v>
      </c>
      <c r="L39" s="120" t="s">
        <v>32</v>
      </c>
    </row>
    <row r="40" spans="1:12" ht="16.5" thickTop="1" thickBot="1"/>
    <row r="41" spans="1:12" ht="16.5" thickTop="1">
      <c r="A41" s="543">
        <v>42391</v>
      </c>
      <c r="B41" s="544"/>
      <c r="C41" s="545"/>
      <c r="D41" s="540">
        <v>42398</v>
      </c>
      <c r="E41" s="541"/>
      <c r="F41" s="542"/>
      <c r="G41" s="543">
        <v>42405</v>
      </c>
      <c r="H41" s="544"/>
      <c r="I41" s="545"/>
      <c r="J41" s="540">
        <v>42412</v>
      </c>
      <c r="K41" s="541"/>
      <c r="L41" s="542"/>
    </row>
    <row r="42" spans="1:12">
      <c r="A42" s="108" t="s">
        <v>2</v>
      </c>
      <c r="B42" s="109" t="s">
        <v>1</v>
      </c>
      <c r="C42" s="110" t="s">
        <v>0</v>
      </c>
      <c r="D42" s="102" t="s">
        <v>4</v>
      </c>
      <c r="E42" s="103" t="s">
        <v>1</v>
      </c>
      <c r="F42" s="104" t="s">
        <v>3</v>
      </c>
      <c r="G42" s="108" t="s">
        <v>6</v>
      </c>
      <c r="H42" s="109" t="s">
        <v>1</v>
      </c>
      <c r="I42" s="110" t="s">
        <v>5</v>
      </c>
      <c r="J42" s="102" t="s">
        <v>4</v>
      </c>
      <c r="K42" s="103" t="s">
        <v>1</v>
      </c>
      <c r="L42" s="104" t="s">
        <v>2</v>
      </c>
    </row>
    <row r="43" spans="1:12">
      <c r="A43" s="108" t="s">
        <v>7</v>
      </c>
      <c r="B43" s="109" t="s">
        <v>1</v>
      </c>
      <c r="C43" s="110" t="s">
        <v>3</v>
      </c>
      <c r="D43" s="102" t="s">
        <v>9</v>
      </c>
      <c r="E43" s="103" t="s">
        <v>1</v>
      </c>
      <c r="F43" s="104" t="s">
        <v>8</v>
      </c>
      <c r="G43" s="108" t="s">
        <v>9</v>
      </c>
      <c r="H43" s="109" t="s">
        <v>1</v>
      </c>
      <c r="I43" s="110" t="s">
        <v>10</v>
      </c>
      <c r="J43" s="102" t="s">
        <v>12</v>
      </c>
      <c r="K43" s="103" t="s">
        <v>1</v>
      </c>
      <c r="L43" s="104" t="s">
        <v>11</v>
      </c>
    </row>
    <row r="44" spans="1:12">
      <c r="A44" s="108" t="s">
        <v>6</v>
      </c>
      <c r="B44" s="109" t="s">
        <v>1</v>
      </c>
      <c r="C44" s="110" t="s">
        <v>12</v>
      </c>
      <c r="D44" s="102" t="s">
        <v>12</v>
      </c>
      <c r="E44" s="103" t="s">
        <v>1</v>
      </c>
      <c r="F44" s="104" t="s">
        <v>10</v>
      </c>
      <c r="G44" s="108" t="s">
        <v>0</v>
      </c>
      <c r="H44" s="109" t="s">
        <v>1</v>
      </c>
      <c r="I44" s="110" t="s">
        <v>13</v>
      </c>
      <c r="J44" s="102" t="s">
        <v>5</v>
      </c>
      <c r="K44" s="103" t="s">
        <v>1</v>
      </c>
      <c r="L44" s="104" t="s">
        <v>9</v>
      </c>
    </row>
    <row r="45" spans="1:12">
      <c r="A45" s="108" t="s">
        <v>4</v>
      </c>
      <c r="B45" s="109" t="s">
        <v>1</v>
      </c>
      <c r="C45" s="110" t="s">
        <v>14</v>
      </c>
      <c r="D45" s="102" t="s">
        <v>11</v>
      </c>
      <c r="E45" s="103" t="s">
        <v>1</v>
      </c>
      <c r="F45" s="104" t="s">
        <v>14</v>
      </c>
      <c r="G45" s="108" t="s">
        <v>15</v>
      </c>
      <c r="H45" s="109" t="s">
        <v>1</v>
      </c>
      <c r="I45" s="110" t="s">
        <v>11</v>
      </c>
      <c r="J45" s="102" t="s">
        <v>16</v>
      </c>
      <c r="K45" s="103" t="s">
        <v>1</v>
      </c>
      <c r="L45" s="104" t="s">
        <v>15</v>
      </c>
    </row>
    <row r="46" spans="1:12">
      <c r="A46" s="108" t="s">
        <v>10</v>
      </c>
      <c r="B46" s="109" t="s">
        <v>1</v>
      </c>
      <c r="C46" s="110" t="s">
        <v>16</v>
      </c>
      <c r="D46" s="102" t="s">
        <v>0</v>
      </c>
      <c r="E46" s="103" t="s">
        <v>1</v>
      </c>
      <c r="F46" s="104" t="s">
        <v>7</v>
      </c>
      <c r="G46" s="108" t="s">
        <v>8</v>
      </c>
      <c r="H46" s="109" t="s">
        <v>1</v>
      </c>
      <c r="I46" s="110" t="s">
        <v>4</v>
      </c>
      <c r="J46" s="102" t="s">
        <v>13</v>
      </c>
      <c r="K46" s="103" t="s">
        <v>1</v>
      </c>
      <c r="L46" s="104" t="s">
        <v>14</v>
      </c>
    </row>
    <row r="47" spans="1:12">
      <c r="A47" s="108" t="s">
        <v>11</v>
      </c>
      <c r="B47" s="109" t="s">
        <v>1</v>
      </c>
      <c r="C47" s="110" t="s">
        <v>5</v>
      </c>
      <c r="D47" s="102" t="s">
        <v>13</v>
      </c>
      <c r="E47" s="103" t="s">
        <v>1</v>
      </c>
      <c r="F47" s="104" t="s">
        <v>16</v>
      </c>
      <c r="G47" s="108" t="s">
        <v>16</v>
      </c>
      <c r="H47" s="109" t="s">
        <v>1</v>
      </c>
      <c r="I47" s="110" t="s">
        <v>7</v>
      </c>
      <c r="J47" s="102" t="s">
        <v>10</v>
      </c>
      <c r="K47" s="103" t="s">
        <v>1</v>
      </c>
      <c r="L47" s="104" t="s">
        <v>3</v>
      </c>
    </row>
    <row r="48" spans="1:12">
      <c r="A48" s="108" t="s">
        <v>13</v>
      </c>
      <c r="B48" s="109" t="s">
        <v>1</v>
      </c>
      <c r="C48" s="110" t="s">
        <v>8</v>
      </c>
      <c r="D48" s="102" t="s">
        <v>5</v>
      </c>
      <c r="E48" s="103" t="s">
        <v>1</v>
      </c>
      <c r="F48" s="104" t="s">
        <v>15</v>
      </c>
      <c r="G48" s="108" t="s">
        <v>14</v>
      </c>
      <c r="H48" s="109" t="s">
        <v>1</v>
      </c>
      <c r="I48" s="110" t="s">
        <v>2</v>
      </c>
      <c r="J48" s="102" t="s">
        <v>7</v>
      </c>
      <c r="K48" s="103" t="s">
        <v>1</v>
      </c>
      <c r="L48" s="104" t="s">
        <v>6</v>
      </c>
    </row>
    <row r="49" spans="1:12" ht="15.75" thickBot="1">
      <c r="A49" s="111" t="s">
        <v>15</v>
      </c>
      <c r="B49" s="112" t="s">
        <v>1</v>
      </c>
      <c r="C49" s="113" t="s">
        <v>9</v>
      </c>
      <c r="D49" s="105" t="s">
        <v>2</v>
      </c>
      <c r="E49" s="106" t="s">
        <v>1</v>
      </c>
      <c r="F49" s="107" t="s">
        <v>6</v>
      </c>
      <c r="G49" s="111" t="s">
        <v>3</v>
      </c>
      <c r="H49" s="112" t="s">
        <v>1</v>
      </c>
      <c r="I49" s="113" t="s">
        <v>12</v>
      </c>
      <c r="J49" s="105" t="s">
        <v>8</v>
      </c>
      <c r="K49" s="106" t="s">
        <v>1</v>
      </c>
      <c r="L49" s="107" t="s">
        <v>0</v>
      </c>
    </row>
    <row r="50" spans="1:12" ht="16.5" thickTop="1" thickBot="1"/>
    <row r="51" spans="1:12" ht="16.5" thickTop="1">
      <c r="A51" s="543">
        <v>42419</v>
      </c>
      <c r="B51" s="544"/>
      <c r="C51" s="545"/>
      <c r="D51" s="540">
        <v>42426</v>
      </c>
      <c r="E51" s="541"/>
      <c r="F51" s="542"/>
      <c r="G51" s="543">
        <v>42433</v>
      </c>
      <c r="H51" s="544"/>
      <c r="I51" s="545"/>
      <c r="J51" s="549">
        <v>42440</v>
      </c>
      <c r="K51" s="547"/>
      <c r="L51" s="548"/>
    </row>
    <row r="52" spans="1:12">
      <c r="A52" s="108" t="s">
        <v>6</v>
      </c>
      <c r="B52" s="109" t="s">
        <v>1</v>
      </c>
      <c r="C52" s="110" t="s">
        <v>13</v>
      </c>
      <c r="D52" s="102" t="s">
        <v>3</v>
      </c>
      <c r="E52" s="103" t="s">
        <v>1</v>
      </c>
      <c r="F52" s="104" t="s">
        <v>0</v>
      </c>
      <c r="G52" s="108" t="s">
        <v>7</v>
      </c>
      <c r="H52" s="109" t="s">
        <v>1</v>
      </c>
      <c r="I52" s="110" t="s">
        <v>12</v>
      </c>
      <c r="J52" s="121" t="s">
        <v>17</v>
      </c>
      <c r="K52" s="116" t="s">
        <v>1</v>
      </c>
      <c r="L52" s="117" t="s">
        <v>18</v>
      </c>
    </row>
    <row r="53" spans="1:12">
      <c r="A53" s="108" t="s">
        <v>5</v>
      </c>
      <c r="B53" s="109" t="s">
        <v>1</v>
      </c>
      <c r="C53" s="110" t="s">
        <v>12</v>
      </c>
      <c r="D53" s="102" t="s">
        <v>4</v>
      </c>
      <c r="E53" s="103" t="s">
        <v>1</v>
      </c>
      <c r="F53" s="104" t="s">
        <v>5</v>
      </c>
      <c r="G53" s="108" t="s">
        <v>15</v>
      </c>
      <c r="H53" s="109" t="s">
        <v>1</v>
      </c>
      <c r="I53" s="110" t="s">
        <v>0</v>
      </c>
      <c r="J53" s="121" t="s">
        <v>19</v>
      </c>
      <c r="K53" s="116" t="s">
        <v>1</v>
      </c>
      <c r="L53" s="117" t="s">
        <v>20</v>
      </c>
    </row>
    <row r="54" spans="1:12">
      <c r="A54" s="108" t="s">
        <v>7</v>
      </c>
      <c r="B54" s="109" t="s">
        <v>1</v>
      </c>
      <c r="C54" s="110" t="s">
        <v>15</v>
      </c>
      <c r="D54" s="102" t="s">
        <v>16</v>
      </c>
      <c r="E54" s="103" t="s">
        <v>1</v>
      </c>
      <c r="F54" s="104" t="s">
        <v>6</v>
      </c>
      <c r="G54" s="108" t="s">
        <v>6</v>
      </c>
      <c r="H54" s="109" t="s">
        <v>1</v>
      </c>
      <c r="I54" s="110" t="s">
        <v>14</v>
      </c>
      <c r="J54" s="121" t="s">
        <v>21</v>
      </c>
      <c r="K54" s="116" t="s">
        <v>1</v>
      </c>
      <c r="L54" s="117" t="s">
        <v>22</v>
      </c>
    </row>
    <row r="55" spans="1:12">
      <c r="A55" s="108" t="s">
        <v>0</v>
      </c>
      <c r="B55" s="109" t="s">
        <v>1</v>
      </c>
      <c r="C55" s="110" t="s">
        <v>10</v>
      </c>
      <c r="D55" s="102" t="s">
        <v>12</v>
      </c>
      <c r="E55" s="103" t="s">
        <v>1</v>
      </c>
      <c r="F55" s="104" t="s">
        <v>2</v>
      </c>
      <c r="G55" s="108" t="s">
        <v>13</v>
      </c>
      <c r="H55" s="109" t="s">
        <v>1</v>
      </c>
      <c r="I55" s="110" t="s">
        <v>9</v>
      </c>
      <c r="J55" s="121" t="s">
        <v>23</v>
      </c>
      <c r="K55" s="116" t="s">
        <v>1</v>
      </c>
      <c r="L55" s="117" t="s">
        <v>24</v>
      </c>
    </row>
    <row r="56" spans="1:12">
      <c r="A56" s="108" t="s">
        <v>11</v>
      </c>
      <c r="B56" s="109" t="s">
        <v>1</v>
      </c>
      <c r="C56" s="110" t="s">
        <v>4</v>
      </c>
      <c r="D56" s="102" t="s">
        <v>15</v>
      </c>
      <c r="E56" s="103" t="s">
        <v>1</v>
      </c>
      <c r="F56" s="104" t="s">
        <v>13</v>
      </c>
      <c r="G56" s="108" t="s">
        <v>16</v>
      </c>
      <c r="H56" s="109" t="s">
        <v>1</v>
      </c>
      <c r="I56" s="110" t="s">
        <v>4</v>
      </c>
      <c r="J56" s="121" t="s">
        <v>25</v>
      </c>
      <c r="K56" s="116" t="s">
        <v>1</v>
      </c>
      <c r="L56" s="117" t="s">
        <v>26</v>
      </c>
    </row>
    <row r="57" spans="1:12">
      <c r="A57" s="108" t="s">
        <v>14</v>
      </c>
      <c r="B57" s="109" t="s">
        <v>1</v>
      </c>
      <c r="C57" s="110" t="s">
        <v>16</v>
      </c>
      <c r="D57" s="102" t="s">
        <v>14</v>
      </c>
      <c r="E57" s="103" t="s">
        <v>1</v>
      </c>
      <c r="F57" s="104" t="s">
        <v>7</v>
      </c>
      <c r="G57" s="108" t="s">
        <v>8</v>
      </c>
      <c r="H57" s="109" t="s">
        <v>1</v>
      </c>
      <c r="I57" s="110" t="s">
        <v>11</v>
      </c>
      <c r="J57" s="121" t="s">
        <v>27</v>
      </c>
      <c r="K57" s="116" t="s">
        <v>1</v>
      </c>
      <c r="L57" s="117" t="s">
        <v>28</v>
      </c>
    </row>
    <row r="58" spans="1:12">
      <c r="A58" s="108" t="s">
        <v>2</v>
      </c>
      <c r="B58" s="109" t="s">
        <v>1</v>
      </c>
      <c r="C58" s="110" t="s">
        <v>9</v>
      </c>
      <c r="D58" s="102" t="s">
        <v>10</v>
      </c>
      <c r="E58" s="103" t="s">
        <v>1</v>
      </c>
      <c r="F58" s="104" t="s">
        <v>8</v>
      </c>
      <c r="G58" s="108" t="s">
        <v>2</v>
      </c>
      <c r="H58" s="109" t="s">
        <v>1</v>
      </c>
      <c r="I58" s="110" t="s">
        <v>3</v>
      </c>
      <c r="J58" s="121" t="s">
        <v>29</v>
      </c>
      <c r="K58" s="116" t="s">
        <v>1</v>
      </c>
      <c r="L58" s="117" t="s">
        <v>30</v>
      </c>
    </row>
    <row r="59" spans="1:12" ht="15.75" thickBot="1">
      <c r="A59" s="111" t="s">
        <v>3</v>
      </c>
      <c r="B59" s="112" t="s">
        <v>1</v>
      </c>
      <c r="C59" s="113" t="s">
        <v>8</v>
      </c>
      <c r="D59" s="105" t="s">
        <v>9</v>
      </c>
      <c r="E59" s="106" t="s">
        <v>1</v>
      </c>
      <c r="F59" s="107" t="s">
        <v>11</v>
      </c>
      <c r="G59" s="111" t="s">
        <v>5</v>
      </c>
      <c r="H59" s="112" t="s">
        <v>1</v>
      </c>
      <c r="I59" s="113" t="s">
        <v>10</v>
      </c>
      <c r="J59" s="122" t="s">
        <v>31</v>
      </c>
      <c r="K59" s="119" t="s">
        <v>1</v>
      </c>
      <c r="L59" s="120" t="s">
        <v>32</v>
      </c>
    </row>
    <row r="60" spans="1:12" ht="16.5" thickTop="1" thickBot="1"/>
    <row r="61" spans="1:12" ht="16.5" thickTop="1">
      <c r="A61" s="543">
        <v>42447</v>
      </c>
      <c r="B61" s="544"/>
      <c r="C61" s="545"/>
      <c r="D61" s="540">
        <v>42454</v>
      </c>
      <c r="E61" s="541"/>
      <c r="F61" s="542"/>
      <c r="G61" s="543">
        <v>42461</v>
      </c>
      <c r="H61" s="544"/>
      <c r="I61" s="545"/>
      <c r="J61" s="540">
        <v>42468</v>
      </c>
      <c r="K61" s="541"/>
      <c r="L61" s="542"/>
    </row>
    <row r="62" spans="1:12">
      <c r="A62" s="108" t="s">
        <v>14</v>
      </c>
      <c r="B62" s="109" t="s">
        <v>1</v>
      </c>
      <c r="C62" s="110" t="s">
        <v>5</v>
      </c>
      <c r="D62" s="102" t="s">
        <v>9</v>
      </c>
      <c r="E62" s="103" t="s">
        <v>1</v>
      </c>
      <c r="F62" s="104" t="s">
        <v>6</v>
      </c>
      <c r="G62" s="108" t="s">
        <v>8</v>
      </c>
      <c r="H62" s="109" t="s">
        <v>1</v>
      </c>
      <c r="I62" s="110" t="s">
        <v>2</v>
      </c>
      <c r="J62" s="102" t="s">
        <v>5</v>
      </c>
      <c r="K62" s="103" t="s">
        <v>1</v>
      </c>
      <c r="L62" s="104" t="s">
        <v>16</v>
      </c>
    </row>
    <row r="63" spans="1:12">
      <c r="A63" s="108" t="s">
        <v>3</v>
      </c>
      <c r="B63" s="109" t="s">
        <v>1</v>
      </c>
      <c r="C63" s="110" t="s">
        <v>9</v>
      </c>
      <c r="D63" s="102" t="s">
        <v>4</v>
      </c>
      <c r="E63" s="103" t="s">
        <v>1</v>
      </c>
      <c r="F63" s="104" t="s">
        <v>15</v>
      </c>
      <c r="G63" s="108" t="s">
        <v>15</v>
      </c>
      <c r="H63" s="109" t="s">
        <v>1</v>
      </c>
      <c r="I63" s="110" t="s">
        <v>6</v>
      </c>
      <c r="J63" s="102" t="s">
        <v>2</v>
      </c>
      <c r="K63" s="103" t="s">
        <v>1</v>
      </c>
      <c r="L63" s="104" t="s">
        <v>13</v>
      </c>
    </row>
    <row r="64" spans="1:12">
      <c r="A64" s="108" t="s">
        <v>0</v>
      </c>
      <c r="B64" s="109" t="s">
        <v>1</v>
      </c>
      <c r="C64" s="110" t="s">
        <v>16</v>
      </c>
      <c r="D64" s="102" t="s">
        <v>11</v>
      </c>
      <c r="E64" s="103" t="s">
        <v>1</v>
      </c>
      <c r="F64" s="104" t="s">
        <v>0</v>
      </c>
      <c r="G64" s="108" t="s">
        <v>3</v>
      </c>
      <c r="H64" s="109" t="s">
        <v>1</v>
      </c>
      <c r="I64" s="110" t="s">
        <v>5</v>
      </c>
      <c r="J64" s="102" t="s">
        <v>9</v>
      </c>
      <c r="K64" s="103" t="s">
        <v>1</v>
      </c>
      <c r="L64" s="104" t="s">
        <v>12</v>
      </c>
    </row>
    <row r="65" spans="1:12">
      <c r="A65" s="108" t="s">
        <v>8</v>
      </c>
      <c r="B65" s="109" t="s">
        <v>1</v>
      </c>
      <c r="C65" s="110" t="s">
        <v>12</v>
      </c>
      <c r="D65" s="102" t="s">
        <v>10</v>
      </c>
      <c r="E65" s="103" t="s">
        <v>1</v>
      </c>
      <c r="F65" s="104" t="s">
        <v>13</v>
      </c>
      <c r="G65" s="108" t="s">
        <v>13</v>
      </c>
      <c r="H65" s="109" t="s">
        <v>1</v>
      </c>
      <c r="I65" s="110" t="s">
        <v>4</v>
      </c>
      <c r="J65" s="102" t="s">
        <v>14</v>
      </c>
      <c r="K65" s="103" t="s">
        <v>1</v>
      </c>
      <c r="L65" s="104" t="s">
        <v>8</v>
      </c>
    </row>
    <row r="66" spans="1:12">
      <c r="A66" s="108" t="s">
        <v>2</v>
      </c>
      <c r="B66" s="109" t="s">
        <v>1</v>
      </c>
      <c r="C66" s="110" t="s">
        <v>15</v>
      </c>
      <c r="D66" s="102" t="s">
        <v>7</v>
      </c>
      <c r="E66" s="103" t="s">
        <v>1</v>
      </c>
      <c r="F66" s="104" t="s">
        <v>8</v>
      </c>
      <c r="G66" s="108" t="s">
        <v>0</v>
      </c>
      <c r="H66" s="109" t="s">
        <v>1</v>
      </c>
      <c r="I66" s="110" t="s">
        <v>14</v>
      </c>
      <c r="J66" s="102" t="s">
        <v>11</v>
      </c>
      <c r="K66" s="103" t="s">
        <v>1</v>
      </c>
      <c r="L66" s="104" t="s">
        <v>7</v>
      </c>
    </row>
    <row r="67" spans="1:12">
      <c r="A67" s="108" t="s">
        <v>6</v>
      </c>
      <c r="B67" s="109" t="s">
        <v>1</v>
      </c>
      <c r="C67" s="110" t="s">
        <v>11</v>
      </c>
      <c r="D67" s="102" t="s">
        <v>5</v>
      </c>
      <c r="E67" s="103" t="s">
        <v>1</v>
      </c>
      <c r="F67" s="104" t="s">
        <v>2</v>
      </c>
      <c r="G67" s="108" t="s">
        <v>12</v>
      </c>
      <c r="H67" s="109" t="s">
        <v>1</v>
      </c>
      <c r="I67" s="110" t="s">
        <v>16</v>
      </c>
      <c r="J67" s="102" t="s">
        <v>3</v>
      </c>
      <c r="K67" s="103" t="s">
        <v>1</v>
      </c>
      <c r="L67" s="104" t="s">
        <v>15</v>
      </c>
    </row>
    <row r="68" spans="1:12">
      <c r="A68" s="108" t="s">
        <v>4</v>
      </c>
      <c r="B68" s="109" t="s">
        <v>1</v>
      </c>
      <c r="C68" s="110" t="s">
        <v>10</v>
      </c>
      <c r="D68" s="102" t="s">
        <v>16</v>
      </c>
      <c r="E68" s="103" t="s">
        <v>1</v>
      </c>
      <c r="F68" s="104" t="s">
        <v>3</v>
      </c>
      <c r="G68" s="108" t="s">
        <v>10</v>
      </c>
      <c r="H68" s="109" t="s">
        <v>1</v>
      </c>
      <c r="I68" s="110" t="s">
        <v>11</v>
      </c>
      <c r="J68" s="102" t="s">
        <v>6</v>
      </c>
      <c r="K68" s="103" t="s">
        <v>1</v>
      </c>
      <c r="L68" s="104" t="s">
        <v>10</v>
      </c>
    </row>
    <row r="69" spans="1:12" ht="15.75" thickBot="1">
      <c r="A69" s="111" t="s">
        <v>13</v>
      </c>
      <c r="B69" s="112" t="s">
        <v>1</v>
      </c>
      <c r="C69" s="113" t="s">
        <v>7</v>
      </c>
      <c r="D69" s="105" t="s">
        <v>12</v>
      </c>
      <c r="E69" s="106" t="s">
        <v>1</v>
      </c>
      <c r="F69" s="107" t="s">
        <v>14</v>
      </c>
      <c r="G69" s="111" t="s">
        <v>7</v>
      </c>
      <c r="H69" s="112" t="s">
        <v>1</v>
      </c>
      <c r="I69" s="113" t="s">
        <v>9</v>
      </c>
      <c r="J69" s="105" t="s">
        <v>4</v>
      </c>
      <c r="K69" s="106" t="s">
        <v>1</v>
      </c>
      <c r="L69" s="107" t="s">
        <v>0</v>
      </c>
    </row>
    <row r="70" spans="1:12" ht="16.5" thickTop="1" thickBot="1"/>
    <row r="71" spans="1:12" ht="16.5" thickTop="1">
      <c r="A71" s="543">
        <v>42475</v>
      </c>
      <c r="B71" s="544"/>
      <c r="C71" s="545"/>
      <c r="D71" s="540">
        <v>42482</v>
      </c>
      <c r="E71" s="541"/>
      <c r="F71" s="542"/>
      <c r="G71" s="543">
        <v>42489</v>
      </c>
      <c r="H71" s="544"/>
      <c r="I71" s="545"/>
      <c r="J71" s="540">
        <v>42496</v>
      </c>
      <c r="K71" s="541"/>
      <c r="L71" s="542"/>
    </row>
    <row r="72" spans="1:12">
      <c r="A72" s="108" t="s">
        <v>9</v>
      </c>
      <c r="B72" s="109" t="s">
        <v>1</v>
      </c>
      <c r="C72" s="110" t="s">
        <v>14</v>
      </c>
      <c r="D72" s="102" t="s">
        <v>7</v>
      </c>
      <c r="E72" s="103" t="s">
        <v>1</v>
      </c>
      <c r="F72" s="104" t="s">
        <v>5</v>
      </c>
      <c r="G72" s="108" t="s">
        <v>2</v>
      </c>
      <c r="H72" s="109" t="s">
        <v>1</v>
      </c>
      <c r="I72" s="110" t="s">
        <v>10</v>
      </c>
      <c r="J72" s="102" t="s">
        <v>9</v>
      </c>
      <c r="K72" s="103" t="s">
        <v>1</v>
      </c>
      <c r="L72" s="104" t="s">
        <v>0</v>
      </c>
    </row>
    <row r="73" spans="1:12">
      <c r="A73" s="108" t="s">
        <v>10</v>
      </c>
      <c r="B73" s="109" t="s">
        <v>1</v>
      </c>
      <c r="C73" s="110" t="s">
        <v>7</v>
      </c>
      <c r="D73" s="102" t="s">
        <v>8</v>
      </c>
      <c r="E73" s="103" t="s">
        <v>1</v>
      </c>
      <c r="F73" s="104" t="s">
        <v>6</v>
      </c>
      <c r="G73" s="108" t="s">
        <v>3</v>
      </c>
      <c r="H73" s="109" t="s">
        <v>1</v>
      </c>
      <c r="I73" s="110" t="s">
        <v>11</v>
      </c>
      <c r="J73" s="102" t="s">
        <v>5</v>
      </c>
      <c r="K73" s="103" t="s">
        <v>1</v>
      </c>
      <c r="L73" s="104" t="s">
        <v>13</v>
      </c>
    </row>
    <row r="74" spans="1:12">
      <c r="A74" s="108" t="s">
        <v>13</v>
      </c>
      <c r="B74" s="109" t="s">
        <v>1</v>
      </c>
      <c r="C74" s="110" t="s">
        <v>3</v>
      </c>
      <c r="D74" s="102" t="s">
        <v>16</v>
      </c>
      <c r="E74" s="103" t="s">
        <v>1</v>
      </c>
      <c r="F74" s="104" t="s">
        <v>2</v>
      </c>
      <c r="G74" s="108" t="s">
        <v>12</v>
      </c>
      <c r="H74" s="109" t="s">
        <v>1</v>
      </c>
      <c r="I74" s="110" t="s">
        <v>13</v>
      </c>
      <c r="J74" s="102" t="s">
        <v>15</v>
      </c>
      <c r="K74" s="103" t="s">
        <v>1</v>
      </c>
      <c r="L74" s="104" t="s">
        <v>8</v>
      </c>
    </row>
    <row r="75" spans="1:12">
      <c r="A75" s="108" t="s">
        <v>15</v>
      </c>
      <c r="B75" s="109" t="s">
        <v>1</v>
      </c>
      <c r="C75" s="110" t="s">
        <v>12</v>
      </c>
      <c r="D75" s="102" t="s">
        <v>4</v>
      </c>
      <c r="E75" s="103" t="s">
        <v>1</v>
      </c>
      <c r="F75" s="104" t="s">
        <v>9</v>
      </c>
      <c r="G75" s="108" t="s">
        <v>0</v>
      </c>
      <c r="H75" s="109" t="s">
        <v>1</v>
      </c>
      <c r="I75" s="110" t="s">
        <v>6</v>
      </c>
      <c r="J75" s="102" t="s">
        <v>10</v>
      </c>
      <c r="K75" s="103" t="s">
        <v>1</v>
      </c>
      <c r="L75" s="104" t="s">
        <v>14</v>
      </c>
    </row>
    <row r="76" spans="1:12">
      <c r="A76" s="108" t="s">
        <v>0</v>
      </c>
      <c r="B76" s="109" t="s">
        <v>1</v>
      </c>
      <c r="C76" s="110" t="s">
        <v>5</v>
      </c>
      <c r="D76" s="102" t="s">
        <v>14</v>
      </c>
      <c r="E76" s="103" t="s">
        <v>1</v>
      </c>
      <c r="F76" s="104" t="s">
        <v>3</v>
      </c>
      <c r="G76" s="108" t="s">
        <v>9</v>
      </c>
      <c r="H76" s="109" t="s">
        <v>1</v>
      </c>
      <c r="I76" s="110" t="s">
        <v>16</v>
      </c>
      <c r="J76" s="102" t="s">
        <v>4</v>
      </c>
      <c r="K76" s="103" t="s">
        <v>1</v>
      </c>
      <c r="L76" s="104" t="s">
        <v>12</v>
      </c>
    </row>
    <row r="77" spans="1:12">
      <c r="A77" s="108" t="s">
        <v>6</v>
      </c>
      <c r="B77" s="109" t="s">
        <v>1</v>
      </c>
      <c r="C77" s="110" t="s">
        <v>4</v>
      </c>
      <c r="D77" s="102" t="s">
        <v>13</v>
      </c>
      <c r="E77" s="103" t="s">
        <v>1</v>
      </c>
      <c r="F77" s="104" t="s">
        <v>11</v>
      </c>
      <c r="G77" s="108" t="s">
        <v>5</v>
      </c>
      <c r="H77" s="109" t="s">
        <v>1</v>
      </c>
      <c r="I77" s="110" t="s">
        <v>8</v>
      </c>
      <c r="J77" s="102" t="s">
        <v>6</v>
      </c>
      <c r="K77" s="103" t="s">
        <v>1</v>
      </c>
      <c r="L77" s="104" t="s">
        <v>3</v>
      </c>
    </row>
    <row r="78" spans="1:12">
      <c r="A78" s="108" t="s">
        <v>11</v>
      </c>
      <c r="B78" s="109" t="s">
        <v>1</v>
      </c>
      <c r="C78" s="110" t="s">
        <v>2</v>
      </c>
      <c r="D78" s="102" t="s">
        <v>12</v>
      </c>
      <c r="E78" s="103" t="s">
        <v>1</v>
      </c>
      <c r="F78" s="104" t="s">
        <v>0</v>
      </c>
      <c r="G78" s="108" t="s">
        <v>15</v>
      </c>
      <c r="H78" s="109" t="s">
        <v>1</v>
      </c>
      <c r="I78" s="110" t="s">
        <v>14</v>
      </c>
      <c r="J78" s="102" t="s">
        <v>2</v>
      </c>
      <c r="K78" s="103" t="s">
        <v>1</v>
      </c>
      <c r="L78" s="104" t="s">
        <v>7</v>
      </c>
    </row>
    <row r="79" spans="1:12" ht="15.75" thickBot="1">
      <c r="A79" s="111" t="s">
        <v>16</v>
      </c>
      <c r="B79" s="112" t="s">
        <v>1</v>
      </c>
      <c r="C79" s="113" t="s">
        <v>8</v>
      </c>
      <c r="D79" s="105" t="s">
        <v>10</v>
      </c>
      <c r="E79" s="106" t="s">
        <v>1</v>
      </c>
      <c r="F79" s="107" t="s">
        <v>15</v>
      </c>
      <c r="G79" s="111" t="s">
        <v>7</v>
      </c>
      <c r="H79" s="112" t="s">
        <v>1</v>
      </c>
      <c r="I79" s="113" t="s">
        <v>4</v>
      </c>
      <c r="J79" s="105" t="s">
        <v>11</v>
      </c>
      <c r="K79" s="106" t="s">
        <v>1</v>
      </c>
      <c r="L79" s="107" t="s">
        <v>16</v>
      </c>
    </row>
    <row r="80" spans="1:12" ht="16.5" thickTop="1" thickBot="1"/>
    <row r="81" spans="1:3" ht="16.5" thickTop="1">
      <c r="A81" s="546">
        <v>42503</v>
      </c>
      <c r="B81" s="547"/>
      <c r="C81" s="548"/>
    </row>
    <row r="82" spans="1:3">
      <c r="A82" s="115" t="s">
        <v>17</v>
      </c>
      <c r="B82" s="116" t="s">
        <v>1</v>
      </c>
      <c r="C82" s="117" t="s">
        <v>18</v>
      </c>
    </row>
    <row r="83" spans="1:3">
      <c r="A83" s="115" t="s">
        <v>19</v>
      </c>
      <c r="B83" s="116" t="s">
        <v>1</v>
      </c>
      <c r="C83" s="117" t="s">
        <v>20</v>
      </c>
    </row>
    <row r="84" spans="1:3">
      <c r="A84" s="115" t="s">
        <v>21</v>
      </c>
      <c r="B84" s="116" t="s">
        <v>1</v>
      </c>
      <c r="C84" s="117" t="s">
        <v>22</v>
      </c>
    </row>
    <row r="85" spans="1:3">
      <c r="A85" s="115" t="s">
        <v>23</v>
      </c>
      <c r="B85" s="116" t="s">
        <v>1</v>
      </c>
      <c r="C85" s="117" t="s">
        <v>24</v>
      </c>
    </row>
    <row r="86" spans="1:3">
      <c r="A86" s="115" t="s">
        <v>25</v>
      </c>
      <c r="B86" s="116" t="s">
        <v>1</v>
      </c>
      <c r="C86" s="117" t="s">
        <v>26</v>
      </c>
    </row>
    <row r="87" spans="1:3">
      <c r="A87" s="115" t="s">
        <v>27</v>
      </c>
      <c r="B87" s="116" t="s">
        <v>1</v>
      </c>
      <c r="C87" s="117" t="s">
        <v>28</v>
      </c>
    </row>
    <row r="88" spans="1:3">
      <c r="A88" s="115" t="s">
        <v>29</v>
      </c>
      <c r="B88" s="116" t="s">
        <v>1</v>
      </c>
      <c r="C88" s="117" t="s">
        <v>30</v>
      </c>
    </row>
    <row r="89" spans="1:3" ht="15.75" thickBot="1">
      <c r="A89" s="118" t="s">
        <v>31</v>
      </c>
      <c r="B89" s="119" t="s">
        <v>1</v>
      </c>
      <c r="C89" s="120" t="s">
        <v>32</v>
      </c>
    </row>
    <row r="90" spans="1:3" ht="15.75" thickTop="1"/>
  </sheetData>
  <mergeCells count="33">
    <mergeCell ref="A81:C81"/>
    <mergeCell ref="A61:C61"/>
    <mergeCell ref="D61:F61"/>
    <mergeCell ref="G61:I61"/>
    <mergeCell ref="J61:L61"/>
    <mergeCell ref="A71:C71"/>
    <mergeCell ref="D71:F71"/>
    <mergeCell ref="G71:I71"/>
    <mergeCell ref="J71:L71"/>
    <mergeCell ref="A41:C41"/>
    <mergeCell ref="D41:F41"/>
    <mergeCell ref="G41:I41"/>
    <mergeCell ref="J41:L41"/>
    <mergeCell ref="A51:C51"/>
    <mergeCell ref="D51:F51"/>
    <mergeCell ref="G51:I51"/>
    <mergeCell ref="J51:L51"/>
    <mergeCell ref="A21:C21"/>
    <mergeCell ref="D21:F21"/>
    <mergeCell ref="G21:I21"/>
    <mergeCell ref="J21:L21"/>
    <mergeCell ref="A31:C31"/>
    <mergeCell ref="D31:F31"/>
    <mergeCell ref="G31:I31"/>
    <mergeCell ref="J31:L31"/>
    <mergeCell ref="A1:C1"/>
    <mergeCell ref="D1:F1"/>
    <mergeCell ref="G1:I1"/>
    <mergeCell ref="J1:L1"/>
    <mergeCell ref="A11:C11"/>
    <mergeCell ref="D11:F11"/>
    <mergeCell ref="G11:I11"/>
    <mergeCell ref="J11:L11"/>
  </mergeCells>
  <conditionalFormatting sqref="N3">
    <cfRule type="duplicateValues" priority="2" stopIfTrue="1"/>
  </conditionalFormatting>
  <conditionalFormatting sqref="A1:L1048576">
    <cfRule type="cellIs" dxfId="4" priority="1" operator="equal">
      <formula>$N$3</formula>
    </cfRule>
  </conditionalFormatting>
  <pageMargins left="0.7" right="0.7" top="0.75" bottom="0.75" header="0.3" footer="0.3"/>
  <pageSetup scale="5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Standings</vt:lpstr>
      <vt:lpstr>3</vt:lpstr>
      <vt:lpstr>4</vt:lpstr>
      <vt:lpstr>Overall</vt:lpstr>
      <vt:lpstr>WeeklyStats</vt:lpstr>
      <vt:lpstr>Ind Highs</vt:lpstr>
      <vt:lpstr>AwayAvg</vt:lpstr>
      <vt:lpstr>PointsTable</vt:lpstr>
      <vt:lpstr>2015-2016 Schedule</vt:lpstr>
      <vt:lpstr>1</vt:lpstr>
      <vt:lpstr>2</vt:lpstr>
      <vt:lpstr>Rosters</vt:lpstr>
      <vt:lpstr>Transactions</vt:lpstr>
      <vt:lpstr>Payouts</vt:lpstr>
      <vt:lpstr>Rules</vt:lpstr>
      <vt:lpstr>TeamCapts</vt:lpstr>
      <vt:lpstr>Printable Schedule</vt:lpstr>
      <vt:lpstr>'1'!Print_Area</vt:lpstr>
      <vt:lpstr>'2'!Print_Area</vt:lpstr>
      <vt:lpstr>'2015-2016 Schedule'!Print_Area</vt:lpstr>
      <vt:lpstr>'3'!Print_Area</vt:lpstr>
      <vt:lpstr>'4'!Print_Area</vt:lpstr>
      <vt:lpstr>AwayAvg!Print_Area</vt:lpstr>
      <vt:lpstr>Overall!Print_Area</vt:lpstr>
      <vt:lpstr>PointsTable!Print_Area</vt:lpstr>
      <vt:lpstr>'Printable Schedule'!Print_Area</vt:lpstr>
      <vt:lpstr>Rules!Print_Area</vt:lpstr>
      <vt:lpstr>Standings!Print_Area</vt:lpstr>
      <vt:lpstr>Transactions!Print_Area</vt:lpstr>
      <vt:lpstr>WeeklyStats!Print_Area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cp:lastModifiedBy>
  <cp:lastPrinted>2015-09-23T17:42:05Z</cp:lastPrinted>
  <dcterms:created xsi:type="dcterms:W3CDTF">2015-08-02T21:02:37Z</dcterms:created>
  <dcterms:modified xsi:type="dcterms:W3CDTF">2015-09-26T05:00:25Z</dcterms:modified>
</cp:coreProperties>
</file>